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DIRAC02.EMPO\"/>
    </mc:Choice>
  </mc:AlternateContent>
  <xr:revisionPtr revIDLastSave="0" documentId="13_ncr:1_{85565DDC-B63D-402A-863B-399BD7EA04D6}" xr6:coauthVersionLast="47" xr6:coauthVersionMax="47" xr10:uidLastSave="{00000000-0000-0000-0000-000000000000}"/>
  <bookViews>
    <workbookView xWindow="-120" yWindow="-120" windowWidth="29040" windowHeight="15720" xr2:uid="{00000000-000D-0000-FFFF-FFFF00000000}"/>
  </bookViews>
  <sheets>
    <sheet name="POSPA 2025" sheetId="1" r:id="rId1"/>
    <sheet name="LÍNEAS Y OBJETIVO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1" l="1"/>
  <c r="N16" i="1" l="1"/>
  <c r="O18" i="1"/>
  <c r="N18" i="1"/>
  <c r="O15" i="1"/>
  <c r="N15" i="1"/>
  <c r="O11" i="1"/>
  <c r="N11" i="1"/>
  <c r="T6" i="1"/>
  <c r="G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2" authorId="0" shapeId="0" xr:uid="{00000000-0006-0000-0000-000003000000}">
      <text>
        <r>
          <rPr>
            <sz val="11"/>
            <color theme="1"/>
            <rFont val="Calibri"/>
            <family val="2"/>
            <scheme val="minor"/>
          </rPr>
          <t>======
ID#AAABethfiA4
Luis Felipe Toro López    (2025-02-25 15:46:20)
Esta relacionada con la Dimensión del PGR y Objetivos estratégicos</t>
        </r>
      </text>
    </comment>
    <comment ref="C2" authorId="0" shapeId="0" xr:uid="{00000000-0006-0000-0000-000002000000}">
      <text>
        <r>
          <rPr>
            <sz val="11"/>
            <color theme="1"/>
            <rFont val="Calibri"/>
            <family val="2"/>
            <scheme val="minor"/>
          </rPr>
          <t>======
ID#AAABethfiBA
Luis Felipe Toro López    (2025-02-25 15:47:25)
Relacionar objetivo Estratégico del mapa.</t>
        </r>
      </text>
    </comment>
    <comment ref="D2" authorId="0" shapeId="0" xr:uid="{00000000-0006-0000-0000-000001000000}">
      <text>
        <r>
          <rPr>
            <sz val="11"/>
            <color theme="1"/>
            <rFont val="Calibri"/>
            <family val="2"/>
            <scheme val="minor"/>
          </rPr>
          <t>======
ID#AAABethfiBE
Luis Felipe Toro López    (2025-02-25 15:47:51)
relacionar subdimensión del PGR</t>
        </r>
      </text>
    </comment>
  </commentList>
</comments>
</file>

<file path=xl/sharedStrings.xml><?xml version="1.0" encoding="utf-8"?>
<sst xmlns="http://schemas.openxmlformats.org/spreadsheetml/2006/main" count="394" uniqueCount="194">
  <si>
    <t>No</t>
  </si>
  <si>
    <t>PERTINENCIA CON EL PLAN ESTRATÉGICO DE EMPOCABAL 2024 - 2028</t>
  </si>
  <si>
    <t>  LÍNEA ESTRATEGICA</t>
  </si>
  <si>
    <t>OBJETIVO DE LA LÍNEA</t>
  </si>
  <si>
    <t>ACCIONES LINEA ESTRATEGICA</t>
  </si>
  <si>
    <t>ACTIVIDADES ACCIONES ESTRATEGICAS</t>
  </si>
  <si>
    <t>RESPONSABLE</t>
  </si>
  <si>
    <t>POBLACIÓN IMPACTADA O BENEFICIADA</t>
  </si>
  <si>
    <t>PRODUCTO ASOCIADO A LA ACTIVIDAD</t>
  </si>
  <si>
    <t>UNIDAD DE MEDIDA O INDICADOR</t>
  </si>
  <si>
    <t>LINEA BASE</t>
  </si>
  <si>
    <t>PERIODO</t>
  </si>
  <si>
    <t>TIPO DE RECURSO</t>
  </si>
  <si>
    <t xml:space="preserve"> VALOR PROYECTADO</t>
  </si>
  <si>
    <t>ASIGNACIÓN PRESUPUESTAL</t>
  </si>
  <si>
    <t>VALOR EJECUTADO</t>
  </si>
  <si>
    <t>DIMENSIÓN</t>
  </si>
  <si>
    <t>OBJETIVO ESTRATÉGICO</t>
  </si>
  <si>
    <t>SUBDIMENSIÓN</t>
  </si>
  <si>
    <t>ACCIÓN DE MEJORA</t>
  </si>
  <si>
    <t>Calidad del servicio</t>
  </si>
  <si>
    <t>Aumentar la satisfacción y mejorar la experiencia integral de los usuarios</t>
  </si>
  <si>
    <t>Atención al usuario</t>
  </si>
  <si>
    <t>Dirección Comercial</t>
  </si>
  <si>
    <t>Usuarios del Servicio Público de Aseo</t>
  </si>
  <si>
    <t># PQRS relacionadas con el Servicio Público de Aseo- VS -  # de PQRS recibidas por parte de entidad  X 100</t>
  </si>
  <si>
    <t>Propios</t>
  </si>
  <si>
    <t>Dirección de Aseo y Calidad</t>
  </si>
  <si>
    <t>Número</t>
  </si>
  <si>
    <t>Coordinación de Procesos Contractuales</t>
  </si>
  <si>
    <t># puntos críticos caracterizados - vs # puntos criticos intervenidos X 100</t>
  </si>
  <si>
    <t>Garantizar la calidad en la prestación del Servicio de Aseo.</t>
  </si>
  <si>
    <t xml:space="preserve">Atender las emergencias y contingencias asociadas a la Prestación del Servicio Público de aseo. </t>
  </si>
  <si>
    <t>Empocabal actua con eficiencia operativa buscando la cobertura, expansión y modernización del Servicio Público de Aseo.</t>
  </si>
  <si>
    <t>Alquiler de vehículos compactadores para garantizar la recolección y transporte de Residuos Sólidos del centroide de operación hasta el sitio de disposición final.</t>
  </si>
  <si>
    <t>Calidad de los servicios que se prestan en el área de Aseo</t>
  </si>
  <si>
    <t>Optimizar la flota de vehículos y equipos de aseo mediante la incorporación de tecnologías limpias, mejora en procesos y procedimientos  para reducir los costos operativos del servicio.</t>
  </si>
  <si>
    <t>Numero</t>
  </si>
  <si>
    <t>Eficiencia en la Operación</t>
  </si>
  <si>
    <t>Optimizar la gestión operativa del servicio de aseo a través de metodologías y procedimientos aplicados para  asegurar la eficacia y eficiencia de las actividades que se desarrollan diariamente.</t>
  </si>
  <si>
    <t>Fortalecer la gestión operativa: creación y ajuste de metodologías y procedimientos para el seguimiento a las operaciones relacionadas con el servicio de aseo,  capacitación y entrenamiento, personal técnico, mantenimientos preventivos y correctivos.</t>
  </si>
  <si>
    <t xml:space="preserve">Contratar personal idóneo con habilidades técnicas y humanas para un servicio de aseo eficiente, seguro y de calidad, que satisfaga a los usuarios y permita el cumplimiento de la normatividad vigente. </t>
  </si>
  <si>
    <t>Sostenibilidad ambiental</t>
  </si>
  <si>
    <t>Garantizar la calidad en la prestación del servicio de aseo conforme a los lineamientos establecidos en Plan de gestión integral de residuos sólidos.</t>
  </si>
  <si>
    <t>Gestión Ambiental Aseo</t>
  </si>
  <si>
    <t>Implementar las acciones para el cumplimiento de los programas y actividades  que competen en el PGIRS</t>
  </si>
  <si>
    <t xml:space="preserve">Asegurar la cobertura del servicio de disposición final de los residuos sólidos generados por el municipio en el sitio de disposición final avalado por la Autoridad ambiental. </t>
  </si>
  <si>
    <t>Contrato de Prestación de servicios para la disposición final de los residuos sólidos, recolectados y/o transportados por el servicio público de aseo de la empresa empocabal e.s.p-e.i.c.e de santa rosa de cabal en relleno sanitario de conformidad con la normatividad vigente</t>
  </si>
  <si>
    <t>Gestión contractual para formalizar  la prestacion del servicio para la disposicion final cuyo objeto es "Prestación de servicios para la disposición final de los residuos sólidos, recolectados y/o transportados por el servicio público de aseo de la empresa empocabal e.s.p-e.i.c.e de santa rosa de cabal en relleno sanitario de conformidad con la normatividad vigente"</t>
  </si>
  <si>
    <t xml:space="preserve">$ 837.350.855,70 
</t>
  </si>
  <si>
    <t>Ejecutar las acciones relacionadas con el programa para la prestación del servicio público de aseo</t>
  </si>
  <si>
    <t>Contratacion de personal de apoyo para la gestión operativa.</t>
  </si>
  <si>
    <t>Empocabal en pro de la mejora continua  con protocolos de inspección y auditoría periódica para verificar el cumplimiento de los estándares de calidad y las condiciones contractuales establecidas.</t>
  </si>
  <si>
    <t>Implementar  acciones para el seguimiento y evaluación del desempeño de los proveedores contratados para la operación de los servicios  requeridos por la Dirección de Aseo y Calidad.</t>
  </si>
  <si>
    <t>Gestión Contractual para la intermediación y seguimiento técnico, administrativo,financiero, contable y legal a los proveedores contratados para la operación de los servicios  requeridos por la Dirección de Aseo y Calidad.</t>
  </si>
  <si>
    <t xml:space="preserve">Efectuar la contratación de Interventoría para el contrato de disposición final en relleno sanitario cuyo objetivo es "prestación de servicios para la disposición final de los residuos sólidos ordinarios, recolectados y/o transportados por el servicio público de aseo de la empresa empocabal E.S.P-E.I.C.E de santa rosa de cabal en relleno sanitario de conformidad con la normatividad vigente". </t>
  </si>
  <si>
    <t>Adquirir las herramientas y elementos menores que se requieren para la prestación del Servicio Público de Aseo.</t>
  </si>
  <si>
    <t>Comprometer la destinación presupuestal de la Dirección de Aseo y Calidad generando un rubro específico para la compra de herramienta y elementos menores necesarios para la operación diaria del Servicio Público de Aseo.</t>
  </si>
  <si>
    <t>Compra de herramienta y elementos menores necesarios para la operación diaria del Servicio Público de Aseo.</t>
  </si>
  <si>
    <t>COMPONENTE</t>
  </si>
  <si>
    <t>LÍNEAS ESTRATÉGICAS</t>
  </si>
  <si>
    <t>OBJETIVO</t>
  </si>
  <si>
    <t>Satisfacción del cliente</t>
  </si>
  <si>
    <t>Empocabal en busca de la excelencia en la satisfacción de los usuarios prioriza la agilidad, la eficiencia y la calidad en la resolución de PQRS para fortalecer la lealtad y la confianza del cliente a través de la operación del Servicio Público de Aseo.</t>
  </si>
  <si>
    <t>Mejorar el tiempo de atención y respuesta a las PQRS relacionadas con el Servicio Público de Aseo haciendo control y seguimiento a las actividades operativas que se realizan cotidianamente.</t>
  </si>
  <si>
    <t>Cobertura, expansión y modernización del servicio</t>
  </si>
  <si>
    <t>Control y Seguimiento a los servicios prestados por proveedores</t>
  </si>
  <si>
    <t>Empocabal</t>
  </si>
  <si>
    <t>Se realiza contratación de los servicios por medio de ordenes de pago con CDP.</t>
  </si>
  <si>
    <t>Implementar la normatividad ambiental vigente en lo que respecta al manejo adecuado de residuos peligrosos generados por la entidad</t>
  </si>
  <si>
    <t>Asegurar el cumplimiento de  las obligaciones de la  normatividad ambiental en lo que respecta a las actividades realizadas por la entidad.</t>
  </si>
  <si>
    <t>Cumplir de la normatividad ambiental vigente</t>
  </si>
  <si>
    <t>PERTINENCIA CON EL PLAN DE GESTIÓN Y RESULTADOS DE EMPOCABAL PARA LA VIGENCIA DE 2025</t>
  </si>
  <si>
    <t xml:space="preserve">Seguimiento al cumplimiento de los procedimientos relacionados con el tratamiento de PQRS </t>
  </si>
  <si>
    <t>Seguimiento al cumplimiento de los Procedimientos de PQRS y Procedimiento de  Ventanilla Única.</t>
  </si>
  <si>
    <t xml:space="preserve">Seguimiento a la aplicación de la  Reglamentación de la Resolución 241 de 21/05/2024 </t>
  </si>
  <si>
    <t>Ejecución de las actividades de Gestión Social conforme a lo estipulado en el Plan Operativo del Programa de gestion Social</t>
  </si>
  <si>
    <t>Actualización del Programa de Gestión Social, Acuerdo 005 de 31 de enero de 2025</t>
  </si>
  <si>
    <t>Actualización del Programa de Gestión Social</t>
  </si>
  <si>
    <t>Documento del Programa de Gestion Social Actualizado</t>
  </si>
  <si>
    <t>Pendiente</t>
  </si>
  <si>
    <t>Linea Pedagogica.</t>
  </si>
  <si>
    <t>Linea Interinstitucional</t>
  </si>
  <si>
    <t>Número de población sensibilizada perteneciente a comunidades - vs - # de personas sensibilizadas a través del PGS X 100</t>
  </si>
  <si>
    <t>Linea de Responsabilidad social y Sostenibilidad Turistica</t>
  </si>
  <si>
    <t>Sostener el sistema de recibido de PQRS para trámites de respuesta, considerando la trazabilidad, la capacitación del personal y la garantía del debido proceso.</t>
  </si>
  <si>
    <t xml:space="preserve">Apoyar el  seguimiento  de los  procedimientos  según la reglamentación del tramite de las Peticiones y la atención de quejas, reclamos, sugerencias, recursos y denuncias en la Empresa de Obras Sanitarias Empocabal E.S.P.- E.I.C.E por medio de la Resolución 241 de 21/05/2024. </t>
  </si>
  <si>
    <t>Implementación y Seguimiento del Acto Administrativo y los documentos de soporte relacionados con PQRS.</t>
  </si>
  <si>
    <t xml:space="preserve">
Sostener y dar cumplimiento al procedimiento para responder las PQRS de manera digital en la medida que el usuario así lo permita, buscando mejorar la adopción de la política interna de sostenibilidad asociada a la iniciativa de cero papel.</t>
  </si>
  <si>
    <t>META DE ACTIVIDADES 2024</t>
  </si>
  <si>
    <t>META DE ACTIVIDADES 2025</t>
  </si>
  <si>
    <t>Actualización y  ejecución  del Programa de Gestión Social de la entidad.</t>
  </si>
  <si>
    <t xml:space="preserve">Apoyo al Programa de Gestión Social </t>
  </si>
  <si>
    <t>Número de población sensibilizada pertenecientes a instituciones educativas - vs - # de personas sensibilizadas a través del PGS X 100</t>
  </si>
  <si>
    <t>Ejecución Programa de Gestión Social</t>
  </si>
  <si>
    <t>Número de población sensibilizada perteneciente a instituciones descentralizadas y centralidas vs - # de personas sensibilizadas a través del PGS X 100</t>
  </si>
  <si>
    <t>Número de Colaboradores sensibilizados perteneciente a  la Entidad vs - # de personas colaboradores de la Entidad X 100</t>
  </si>
  <si>
    <t>pendiente</t>
  </si>
  <si>
    <t>Linea de Gestión Ambiental</t>
  </si>
  <si>
    <t>Actividades realizadas /Total de actividades programadas</t>
  </si>
  <si>
    <t>Cantidad de actividades realizadas</t>
  </si>
  <si>
    <t>N° de encuestas realizadas/N° de personas impactadas</t>
  </si>
  <si>
    <t>Cantidad de encuestas realizadas</t>
  </si>
  <si>
    <t>Actividades realizadas</t>
  </si>
  <si>
    <t>Número de arborización  entregada/Total de arborización solicitada</t>
  </si>
  <si>
    <t>Satisfacción de usuario sobre el programa de gestión social</t>
  </si>
  <si>
    <t>Bascula de toneladas dispuestas anual</t>
  </si>
  <si>
    <t xml:space="preserve">Evaluar Costo - Beneficio de tercerizacion a la Prestación del Servicio Público de aseo con un unico proveedor. </t>
  </si>
  <si>
    <t>Optimizar la prestacion del servicio de recoleccion  y transporte y disposicion final de residuos solidos  mediante un solo proveedor,   para reducir los costos operativos del servicio y mejorar la calidad del servicio.</t>
  </si>
  <si>
    <t>Proyecto técnico empresarial para la toma de decisiones sobre el modelo de prestación del servicio de aseo para la empresa EMPOCABAL E.S.P. - E.I.C.E.</t>
  </si>
  <si>
    <t>Gestión contractual para formalizar el  modelo de prestación del servicio de aseo para la empresa EMPOCABAL E.S.P. - E.I.C.E. la cual   permita  garantizar el cumplimiento en la actividad de recoleccion y transporte de residuos solidos ordinarios alsitio de disposicion final".</t>
  </si>
  <si>
    <t>Modelo de prestación del servicio de aseo para la empresa EMPOCABAL E.S.P.</t>
  </si>
  <si>
    <t>Suministro de herramienta y elementos menores necesarios para la operación diaria del Servicio Público de Aseo.</t>
  </si>
  <si>
    <t>Contratacion de personal necesario e idoneo  con habilidades técnicas para la ejecucion de actividades complementarias.</t>
  </si>
  <si>
    <t>Seguimiento a PQRS 
Identificación de necesidad de Personal.
Verificación del cumplimiento de las clausulas sobre personal dispuestas en el contrato.</t>
  </si>
  <si>
    <t xml:space="preserve">Identificación de la necesidad de herramientas y elementos menores. </t>
  </si>
  <si>
    <t>Busqueda de posibles proveedores. 
Analisis de Cotizaciones y verificacion de cumpliminento de requisitos.</t>
  </si>
  <si>
    <t>Contrato de prestación de servicios y apoyo a la gestión N°015 de 2025 cuyo objeto es: "PRESTACION DE SERVICIOS DE ALQUILER DE  VEHICULOS RECOLECTORES PARA GARANTIZAR 
EL CUMPLIMIENTO EN LA ACTIVIDAD DE  RECOLECCION Y TRANSPORTE DE RESIDUOS  SOLIDOS ORDINARIOS AL SITIO DE DISPOSICION  FINAL"</t>
  </si>
  <si>
    <t xml:space="preserve">Modificación al contrato de Prestacion de servicios 021-2025- ASSERVI </t>
  </si>
  <si>
    <t># PQRS relacionadas con el Servicio Público de Aseo- VS -  # de PQRS recibidas por parte de entidad  X 100.</t>
  </si>
  <si>
    <t>Numero de ordes de pago realizadas</t>
  </si>
  <si>
    <t>Contrato de prestacion de servicios y apoyo  "Prestación de servicios para la disposición final de los residuos sólidos, recolectados y/o transportados por el servicio público de aseo de la empresa empocabal e.s.p-e.i.c.e de santa rosa de cabal en relleno sanitario de conformidad con la normatividad vigente"</t>
  </si>
  <si>
    <t>Formulacion de proyecto del parque Tecnologico ambiental</t>
  </si>
  <si>
    <t>Buscar diferentes alternativas de disposicion final de relleno sanitario</t>
  </si>
  <si>
    <t>proyecto del parque Tecnologico ambiental</t>
  </si>
  <si>
    <t>numero</t>
  </si>
  <si>
    <t>Asignacion de presupuesto para garantizar la  recolección, transporte, manejo y disposición final de residuos solidos peligrosos respel generados en los distintos procesos de la prestacion de los servicios públicos de la entidad</t>
  </si>
  <si>
    <t>CDP 250312 Servicio de recolección; transporte; manejo y disposición final de residuos solidos peligrosos RESPEL generados en los distintos procesos de la prestación de los servicios públicos de la entidad</t>
  </si>
  <si>
    <t>Dar cumplimiento al tiempo establecido para garantizar la respuesta oportuns a las PQRS generadas por los usuarios.</t>
  </si>
  <si>
    <t xml:space="preserve">Contratacion de personal administrativo para el cumplimiento de lo dispuesto en la Resolución 241 de 21/05/2024. </t>
  </si>
  <si>
    <t>Seguimiento al tiempo de respuesta de la PQRS</t>
  </si>
  <si>
    <t>Numero de PQRS solucionadas en el tiempo estipulado</t>
  </si>
  <si>
    <t xml:space="preserve">propios </t>
  </si>
  <si>
    <t>27.600.000</t>
  </si>
  <si>
    <t>Efectuar la contratación de Interventoría para prestación de servicios logísticos - operativos y de apoyo para los servicios de acueducto, alcantarillado y aseo de la empresa de obras sanitarias de santa rosa de cabal EMPOCABAL ESP – EICE.</t>
  </si>
  <si>
    <t>Contrato de interventoría N° 002 de 2025 cuyo objeto es "Interventoría técnica, administrativa, financiera, ambiental, contable y legal al contrato de prestación de servicios de apoyo a la gestión".</t>
  </si>
  <si>
    <t>Contrato de interventoría N° 001 de 2025 cuyo objeto es "Interventoría técnica, administrativa, financiera, ambiental, contable y legal al contrato de prestación de servicios de apoyo a la gestión N° 021 de 2025".</t>
  </si>
  <si>
    <t>CDP N°250341 Suministro de elementos requeridos para el desarrollo de las actividades asociadas al servicio público de aseo en el área de prestación del servicio público de aseo.</t>
  </si>
  <si>
    <t>13.000.000</t>
  </si>
  <si>
    <t>17.000.000</t>
  </si>
  <si>
    <t>CDP 250338 Suministro de herramientas, para la realización de actividades asociadas al servicio público de aseo en el área de prestación.</t>
  </si>
  <si>
    <t xml:space="preserve"> Generación del contrato de prestacion de servicios N°021-2025</t>
  </si>
  <si>
    <t>Garantizar que la facturación del servicio de aseo refleje de manera más precisa el volumen de residuos generados por cada usuario, promoviendo la equidad en el cobro y la satisfacción del suscriptor.</t>
  </si>
  <si>
    <t>Implementar un Proceso Ágil y Transparente para Aforos Extraordinarios:</t>
  </si>
  <si>
    <t>Efectuar la contratación para la prestación de servicios de apoyo a la Gestión para la realización de aforos desde el punto de vista técnico, administrativo y operativo conforme a la Resolución CRA  151 de 2001 y las demás normativas ambientales aplicables vigentes</t>
  </si>
  <si>
    <t>Contrato de prestacion de servicios de apoyo a la Gestion N°029-2025</t>
  </si>
  <si>
    <t>Numero de aforos realizados</t>
  </si>
  <si>
    <t xml:space="preserve">Diseño e implementacion de procediminetos internos para la ejecucion de aforos. </t>
  </si>
  <si>
    <t>Creacion e implemetacion del procedimineto de aforos</t>
  </si>
  <si>
    <t>Contratacion de personal necesario e idoneo  con habilidades técnicas para la ejecucion de aforos</t>
  </si>
  <si>
    <t>CDP N°250313 Compra de herramientas y elementos menores necesarios para la ejeciion de actividades del programa de Gestion Social</t>
  </si>
  <si>
    <t>$ 20.000.000</t>
  </si>
  <si>
    <t>Contrato interadministrativo RCD, Voluminosos, críticos y sumideros</t>
  </si>
  <si>
    <t>Eficiencia en la operación</t>
  </si>
  <si>
    <t>Promover la instalación de Cestas públicas.</t>
  </si>
  <si>
    <t>Seguimiento a lo dispuesto en el PGIRS en cuanto cestas publicas</t>
  </si>
  <si>
    <t xml:space="preserve">Instalacion de cestas publicas </t>
  </si>
  <si>
    <t>Documentos generados por actualizacion generada (PGIRS- Programa para la prestacion del servicio publico de aseo con todos sus componentes)</t>
  </si>
  <si>
    <t>Actualizacion del Contrato de condiciones uniformes para el servivio publico domiciliario de aseo conforme a lo estipulado en la Ley 142 de 1994</t>
  </si>
  <si>
    <t xml:space="preserve"> Programa para la prestacion del servicio publico de aseo basado en la actualizacion del CLUS y linea base del PGIRS.</t>
  </si>
  <si>
    <t>Contrato de condiciones uniformes para la prestacion del servicio publico de aseo</t>
  </si>
  <si>
    <t>Desarrollo Tecnológico para generacion de inventarios (Cestas publicas, Puntos criticos, avisos) y para el seguimiento de optimizacion de las rutas de barrido y limpieza de areas publicas</t>
  </si>
  <si>
    <t>Desarrollo del aplicativo para generacion de inventarios  (Cestas publicas, Puntos criticos, avisos) y para el seguimiento de optimizacion de las rutas de barrido y limpieza de areas públicas</t>
  </si>
  <si>
    <t xml:space="preserve"> Determinar los parámetros necesarios para la generacion de los inventarios (Cestas publicas, Puntos criticos, avisos) y para el seguimiento de optimizacion de las rutas de barrido y limpieza de areas públicas.
Generación de Reportes y Dashboards.</t>
  </si>
  <si>
    <t>Aplicativo creado denominadao RUTAS</t>
  </si>
  <si>
    <t>Usuarios del Servicio Público de Aseo zona de sostenibilidad turistica</t>
  </si>
  <si>
    <t>Generacion de Contrato Interadministrativo N° 496-2025 
el contrato de prestacion de servicios de apoyo a la gestion N° 040 del 2025</t>
  </si>
  <si>
    <t xml:space="preserve">Busqueda de gestor externo para la puesta en marcha del contrato ( recoleccion, transporte y disposicion final de residuos RSD, Voluminosos, criticos y sumideros).
Generacion de Disponibilidad presupuestal  para el contrato interadministrativo </t>
  </si>
  <si>
    <t>Generacion de Contrato Interadministrativo para  recoleccion, transporte y disposicion final de residuos RSD, Voluminosos, criticos y sumideros).</t>
  </si>
  <si>
    <t>Atencion al usuario</t>
  </si>
  <si>
    <t>Usuarios del Servicio Público de Aseo 
Empocabal</t>
  </si>
  <si>
    <t xml:space="preserve">Fortalecer la gestión administrativa mendiante la implementación, seguimiento y mejora del MIPG </t>
  </si>
  <si>
    <t>Implementación y seguimiento al MIPG</t>
  </si>
  <si>
    <t xml:space="preserve">Diagnostico inicial 
Implementación , cumplimiento y seguimiento   de las politicas definidas dentro del Modelo </t>
  </si>
  <si>
    <t xml:space="preserve">Implementar la normatividad ambiental vigente en lo que respecta al manejo adecuado de los recursos utilizados en la prestacion de los servicios publicos </t>
  </si>
  <si>
    <t xml:space="preserve">Implementacion del SGA </t>
  </si>
  <si>
    <t xml:space="preserve">Documentacion generada del sistema y cumplimiento de la normatividad ambiental </t>
  </si>
  <si>
    <t xml:space="preserve">Cumplimiento de las condiciones tecnicas exigidas en el contrato de Prestacion de servicios 021-2025- ASSERVI </t>
  </si>
  <si>
    <t xml:space="preserve"> Inventario de cestas públicas. Generacion de disponibilidad presupuestal para la compra,  instalacion (20 cestas publicas) con motivo de reposicion; y realizar reparacion y mantenimiento de las cestas publicas existentes en la APS. </t>
  </si>
  <si>
    <t>Numero de cestas instaladas / Numero de cestas a instalar 
Numero de cestas reparadas/ Numero total de Cestas APS</t>
  </si>
  <si>
    <t>Adquirir las herramientas y elementos necesarios para garantizar la operacion de actividades complemetarias al servicio publico de aseo.</t>
  </si>
  <si>
    <t>Actualización de Programa de Prestacion de Servicios Públicos de Aseo</t>
  </si>
  <si>
    <t>Contrato interadministrativo N° 496-2025 “prestación de servicios para la operación, 
funcionamiento y tratamiento de los residuos orgánicos del área certificada y 
plaza de mercado, a través de la compostera municipal de santa rosa de cabal" y el contrato de prestación de servicios de apoyo a la gestión N° 040 del 2025 “ prestación de servicios para la operación de la planta de tratamiento de residuos sólidos orgánicos del municipio de santa rosa de cabal en desarrollo del contrato interadministrativo N°496-2025”</t>
  </si>
  <si>
    <t>Actualización del Contrato de Condiciones Uniformes para el servicio pblico de aseo</t>
  </si>
  <si>
    <t>´1</t>
  </si>
  <si>
    <t>Gerencia</t>
  </si>
  <si>
    <t>Dirección de Aseo y Calidad y Coordinación de Sistemas</t>
  </si>
  <si>
    <t>Sistemas</t>
  </si>
  <si>
    <t>Genración Contrato interadministrativo Compostera</t>
  </si>
  <si>
    <t xml:space="preserve">Definicion de condiciones contractuales para analisis de proponentes. </t>
  </si>
  <si>
    <t>Resolución 178 del 26 de abril del 2023, Documentos generados para la implementacion del MIPG.</t>
  </si>
  <si>
    <t xml:space="preserve">Diagnostico inicial 
Implementación, cumplimiento y seguimiento   de las politicas definidas dentro SGA </t>
  </si>
  <si>
    <t>Asignacion de recursos para garantizar la  recolección; transporte; barrido, limpieza de vías y áreas públicas; corte de césped, poda de árboles en las vías y áreas públicas y lavado de áreas públicas, en el área de prestación del servicio público domiciliario de aseo definido para el municipio de Santa Rosa de Cabal.</t>
  </si>
  <si>
    <t>Generacion de Disponibilidad presupuestal N° 250569 para el contrato interadministrativo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</si>
</sst>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quot;\ #,##0;[Red]\-&quot;$&quot;\ #,##0"/>
    <numFmt numFmtId="165" formatCode="_-&quot;$&quot;\ * #,##0.00_-;\-&quot;$&quot;\ * #,##0.00_-;_-&quot;$&quot;\ * &quot;-&quot;??_-;_-@_-"/>
    <numFmt numFmtId="166" formatCode="[$ $]#,##0"/>
    <numFmt numFmtId="167" formatCode="dd/mm/yyyy"/>
    <numFmt numFmtId="168" formatCode="_-&quot;$&quot;\ * #,##0_-;\-&quot;$&quot;\ * #,##0_-;_-&quot;$&quot;\ * &quot;-&quot;??_-;_-@_-"/>
  </numFmts>
  <fonts count="15" x14ac:knownFonts="1">
    <font>
      <sz val="11"/>
      <color theme="1"/>
      <name val="Calibri"/>
      <scheme val="minor"/>
    </font>
    <font>
      <b/>
      <sz val="9"/>
      <color rgb="FF000000"/>
      <name val="Arial"/>
      <family val="2"/>
    </font>
    <font>
      <sz val="11"/>
      <name val="Calibri"/>
      <family val="2"/>
    </font>
    <font>
      <b/>
      <sz val="8"/>
      <color rgb="FF000000"/>
      <name val="Arial"/>
      <family val="2"/>
    </font>
    <font>
      <b/>
      <sz val="9"/>
      <color theme="1"/>
      <name val="Calibri"/>
      <family val="2"/>
    </font>
    <font>
      <sz val="11"/>
      <color theme="1"/>
      <name val="Calibri"/>
      <family val="2"/>
    </font>
    <font>
      <sz val="11"/>
      <color theme="1"/>
      <name val="Calibri"/>
      <family val="2"/>
      <scheme val="minor"/>
    </font>
    <font>
      <sz val="11"/>
      <color theme="1"/>
      <name val="Calibri"/>
      <family val="2"/>
    </font>
    <font>
      <b/>
      <sz val="11"/>
      <color theme="1"/>
      <name val="Calibri"/>
      <family val="2"/>
    </font>
    <font>
      <sz val="11"/>
      <color theme="1"/>
      <name val="Calibri"/>
      <family val="2"/>
      <scheme val="minor"/>
    </font>
    <font>
      <sz val="11"/>
      <color theme="1"/>
      <name val="Calibri"/>
      <scheme val="minor"/>
    </font>
    <font>
      <sz val="11"/>
      <color theme="1"/>
      <name val="Arial"/>
      <family val="2"/>
    </font>
    <font>
      <sz val="11"/>
      <name val="Arial"/>
      <family val="2"/>
    </font>
    <font>
      <sz val="11"/>
      <color rgb="FF000000"/>
      <name val="Arial"/>
      <family val="2"/>
    </font>
    <font>
      <b/>
      <sz val="11"/>
      <color theme="1"/>
      <name val="Arial"/>
      <family val="2"/>
    </font>
  </fonts>
  <fills count="10">
    <fill>
      <patternFill patternType="none"/>
    </fill>
    <fill>
      <patternFill patternType="gray125"/>
    </fill>
    <fill>
      <patternFill patternType="solid">
        <fgColor rgb="FF4A86E8"/>
        <bgColor rgb="FF4A86E8"/>
      </patternFill>
    </fill>
    <fill>
      <patternFill patternType="solid">
        <fgColor rgb="FFB6D7A8"/>
        <bgColor rgb="FFB6D7A8"/>
      </patternFill>
    </fill>
    <fill>
      <patternFill patternType="solid">
        <fgColor rgb="FFFFF2CC"/>
        <bgColor rgb="FFFFF2CC"/>
      </patternFill>
    </fill>
    <fill>
      <patternFill patternType="solid">
        <fgColor theme="0"/>
        <bgColor theme="0"/>
      </patternFill>
    </fill>
    <fill>
      <patternFill patternType="solid">
        <fgColor rgb="FFD9EAD3"/>
        <bgColor rgb="FFD9EAD3"/>
      </patternFill>
    </fill>
    <fill>
      <patternFill patternType="solid">
        <fgColor rgb="FFCFE2F3"/>
        <bgColor rgb="FFCFE2F3"/>
      </patternFill>
    </fill>
    <fill>
      <patternFill patternType="solid">
        <fgColor rgb="FFFCE5CD"/>
        <bgColor rgb="FFFCE5CD"/>
      </patternFill>
    </fill>
    <fill>
      <patternFill patternType="solid">
        <fgColor rgb="FFFFFF00"/>
        <bgColor indexed="64"/>
      </patternFill>
    </fill>
  </fills>
  <borders count="2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9" fontId="9" fillId="0" borderId="0" applyFont="0" applyFill="0" applyBorder="0" applyAlignment="0" applyProtection="0"/>
    <xf numFmtId="165" fontId="10" fillId="0" borderId="0" applyFont="0" applyFill="0" applyBorder="0" applyAlignment="0" applyProtection="0"/>
  </cellStyleXfs>
  <cellXfs count="106">
    <xf numFmtId="0" fontId="0" fillId="0" borderId="0" xfId="0"/>
    <xf numFmtId="0" fontId="7" fillId="0" borderId="0" xfId="0" applyFont="1" applyAlignment="1">
      <alignment vertical="center"/>
    </xf>
    <xf numFmtId="0" fontId="8" fillId="6" borderId="5" xfId="0" applyFont="1" applyFill="1" applyBorder="1" applyAlignment="1">
      <alignment horizontal="center"/>
    </xf>
    <xf numFmtId="0" fontId="8" fillId="7" borderId="5" xfId="0" applyFont="1" applyFill="1" applyBorder="1" applyAlignment="1">
      <alignment horizontal="center" wrapText="1"/>
    </xf>
    <xf numFmtId="0" fontId="8" fillId="8" borderId="5" xfId="0" applyFont="1" applyFill="1" applyBorder="1" applyAlignment="1">
      <alignment horizontal="center" wrapText="1"/>
    </xf>
    <xf numFmtId="0" fontId="7" fillId="0" borderId="5" xfId="0" applyFont="1" applyBorder="1" applyAlignment="1">
      <alignment horizontal="center" vertical="center" wrapText="1"/>
    </xf>
    <xf numFmtId="0" fontId="6" fillId="0" borderId="5" xfId="0" applyFont="1" applyBorder="1" applyAlignment="1">
      <alignment horizontal="center" vertical="center" wrapText="1"/>
    </xf>
    <xf numFmtId="0" fontId="7" fillId="0" borderId="0" xfId="0" applyFont="1" applyAlignment="1">
      <alignment wrapText="1"/>
    </xf>
    <xf numFmtId="0" fontId="5" fillId="0" borderId="5" xfId="0" applyFont="1" applyBorder="1" applyAlignment="1">
      <alignment horizontal="center" vertical="center" wrapText="1"/>
    </xf>
    <xf numFmtId="0" fontId="0" fillId="9" borderId="0" xfId="0" applyFill="1"/>
    <xf numFmtId="0" fontId="2" fillId="0" borderId="2" xfId="0" applyFont="1" applyBorder="1"/>
    <xf numFmtId="0" fontId="2" fillId="0" borderId="7" xfId="0" applyFont="1" applyBorder="1"/>
    <xf numFmtId="0" fontId="0" fillId="0" borderId="0" xfId="0"/>
    <xf numFmtId="0" fontId="2" fillId="0" borderId="6" xfId="0" applyFont="1" applyBorder="1"/>
    <xf numFmtId="0" fontId="2" fillId="0" borderId="8" xfId="0" applyFont="1" applyBorder="1"/>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1" fillId="0" borderId="9" xfId="0" applyFont="1" applyFill="1" applyBorder="1" applyAlignment="1">
      <alignment horizontal="center" vertical="center"/>
    </xf>
    <xf numFmtId="9" fontId="11" fillId="0" borderId="9" xfId="1" applyFont="1" applyFill="1" applyBorder="1" applyAlignment="1">
      <alignment horizontal="center" vertical="center"/>
    </xf>
    <xf numFmtId="0" fontId="11" fillId="0" borderId="9" xfId="0" applyFont="1" applyFill="1" applyBorder="1" applyAlignment="1">
      <alignment horizontal="center" vertical="center" wrapText="1"/>
    </xf>
    <xf numFmtId="168" fontId="11" fillId="0" borderId="9" xfId="2" applyNumberFormat="1" applyFont="1" applyFill="1" applyBorder="1" applyAlignment="1">
      <alignment horizontal="center" vertical="center"/>
    </xf>
    <xf numFmtId="164" fontId="11" fillId="0" borderId="9" xfId="0" applyNumberFormat="1" applyFont="1" applyFill="1" applyBorder="1" applyAlignment="1">
      <alignment horizontal="center" vertical="center"/>
    </xf>
    <xf numFmtId="0" fontId="11"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166" fontId="11" fillId="0" borderId="9" xfId="0" applyNumberFormat="1" applyFont="1" applyFill="1" applyBorder="1" applyAlignment="1">
      <alignment horizontal="center" vertical="center"/>
    </xf>
    <xf numFmtId="166" fontId="11" fillId="0" borderId="9" xfId="0" applyNumberFormat="1" applyFont="1" applyFill="1" applyBorder="1" applyAlignment="1">
      <alignment horizontal="center" vertical="center" wrapText="1"/>
    </xf>
    <xf numFmtId="166" fontId="11" fillId="0" borderId="9" xfId="0" applyNumberFormat="1" applyFont="1" applyFill="1" applyBorder="1" applyAlignment="1">
      <alignment horizontal="center" vertical="center"/>
    </xf>
    <xf numFmtId="166" fontId="11" fillId="0" borderId="9" xfId="0" applyNumberFormat="1" applyFont="1" applyFill="1" applyBorder="1" applyAlignment="1">
      <alignment horizontal="center" vertical="center" wrapText="1"/>
    </xf>
    <xf numFmtId="166" fontId="11" fillId="0" borderId="10" xfId="0" applyNumberFormat="1" applyFont="1" applyFill="1" applyBorder="1" applyAlignment="1">
      <alignment horizontal="center" vertical="center"/>
    </xf>
    <xf numFmtId="2" fontId="11" fillId="0" borderId="9" xfId="0" applyNumberFormat="1" applyFont="1" applyFill="1" applyBorder="1" applyAlignment="1">
      <alignment horizontal="center" vertical="center" wrapText="1"/>
    </xf>
    <xf numFmtId="10" fontId="11" fillId="0" borderId="9" xfId="0" applyNumberFormat="1" applyFont="1" applyFill="1" applyBorder="1" applyAlignment="1">
      <alignment horizontal="center" vertical="center" wrapText="1"/>
    </xf>
    <xf numFmtId="166" fontId="11" fillId="0" borderId="10" xfId="0" applyNumberFormat="1" applyFont="1" applyFill="1" applyBorder="1" applyAlignment="1">
      <alignment horizontal="center" vertical="center" wrapText="1"/>
    </xf>
    <xf numFmtId="167" fontId="11" fillId="0" borderId="9" xfId="0" applyNumberFormat="1"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9" xfId="0" applyFont="1" applyFill="1" applyBorder="1" applyAlignment="1">
      <alignment horizontal="center" vertical="center" wrapText="1"/>
    </xf>
    <xf numFmtId="14" fontId="11" fillId="0" borderId="9" xfId="0" applyNumberFormat="1"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1" fillId="0" borderId="10" xfId="0" applyFont="1" applyFill="1" applyBorder="1" applyAlignment="1">
      <alignment horizontal="center" vertical="center"/>
    </xf>
    <xf numFmtId="0" fontId="12" fillId="0" borderId="9" xfId="0" applyFont="1" applyFill="1" applyBorder="1" applyAlignment="1">
      <alignment horizontal="center" vertical="center"/>
    </xf>
    <xf numFmtId="0" fontId="11" fillId="0" borderId="9" xfId="0" applyFont="1" applyFill="1" applyBorder="1" applyAlignment="1">
      <alignment horizontal="center" vertical="center"/>
    </xf>
    <xf numFmtId="0" fontId="13" fillId="0" borderId="10" xfId="0" applyFont="1" applyFill="1" applyBorder="1" applyAlignment="1">
      <alignment horizontal="center" vertical="center" wrapText="1"/>
    </xf>
    <xf numFmtId="0" fontId="2" fillId="0" borderId="0" xfId="0" applyFont="1" applyBorder="1"/>
    <xf numFmtId="0" fontId="2" fillId="9" borderId="0" xfId="0" applyFont="1" applyFill="1" applyBorder="1"/>
    <xf numFmtId="0" fontId="0" fillId="0" borderId="0" xfId="0" applyBorder="1"/>
    <xf numFmtId="0" fontId="11" fillId="0" borderId="0" xfId="0" applyFont="1" applyFill="1" applyBorder="1" applyAlignment="1">
      <alignment horizontal="center" vertical="center"/>
    </xf>
    <xf numFmtId="0" fontId="0" fillId="9" borderId="0" xfId="0" applyFill="1" applyBorder="1"/>
    <xf numFmtId="0" fontId="0" fillId="0" borderId="0" xfId="0" applyBorder="1" applyAlignment="1">
      <alignment wrapText="1"/>
    </xf>
    <xf numFmtId="0" fontId="12" fillId="0" borderId="9" xfId="0" applyFont="1" applyFill="1" applyBorder="1" applyAlignment="1">
      <alignment horizontal="center" vertical="center"/>
    </xf>
    <xf numFmtId="0" fontId="12" fillId="0" borderId="9" xfId="0" applyFont="1" applyFill="1" applyBorder="1" applyAlignment="1">
      <alignment horizontal="center" vertical="center" wrapText="1"/>
    </xf>
    <xf numFmtId="14" fontId="11" fillId="0" borderId="9" xfId="0" applyNumberFormat="1" applyFont="1" applyFill="1" applyBorder="1" applyAlignment="1">
      <alignment horizontal="center" vertical="center" wrapText="1"/>
    </xf>
    <xf numFmtId="0" fontId="12" fillId="0" borderId="9" xfId="0" applyFont="1" applyFill="1" applyBorder="1" applyAlignment="1">
      <alignment horizontal="center" vertical="center" wrapText="1"/>
    </xf>
    <xf numFmtId="10" fontId="11" fillId="0" borderId="9" xfId="0" applyNumberFormat="1" applyFont="1" applyFill="1" applyBorder="1" applyAlignment="1">
      <alignment horizontal="center" vertical="center" wrapText="1"/>
    </xf>
    <xf numFmtId="167" fontId="11" fillId="0" borderId="9" xfId="0" applyNumberFormat="1" applyFont="1" applyFill="1" applyBorder="1" applyAlignment="1">
      <alignment horizontal="center" vertical="center" wrapText="1"/>
    </xf>
    <xf numFmtId="9" fontId="11" fillId="0" borderId="9" xfId="1" applyFont="1" applyFill="1" applyBorder="1" applyAlignment="1">
      <alignment horizontal="center" vertical="center" wrapText="1"/>
    </xf>
    <xf numFmtId="0" fontId="1" fillId="2" borderId="3" xfId="0" applyFont="1" applyFill="1" applyBorder="1" applyAlignment="1">
      <alignment horizontal="left" vertical="center" wrapText="1"/>
    </xf>
    <xf numFmtId="0" fontId="4" fillId="0" borderId="4" xfId="0" applyFont="1" applyBorder="1" applyAlignment="1">
      <alignment horizontal="center" vertical="center" wrapText="1"/>
    </xf>
    <xf numFmtId="0" fontId="1" fillId="3" borderId="9" xfId="0" applyFont="1" applyFill="1" applyBorder="1" applyAlignment="1">
      <alignment horizontal="center" vertical="center" wrapText="1"/>
    </xf>
    <xf numFmtId="0" fontId="2" fillId="0" borderId="9" xfId="0" applyFont="1" applyBorder="1"/>
    <xf numFmtId="0" fontId="1" fillId="4" borderId="9" xfId="0" applyFont="1" applyFill="1" applyBorder="1" applyAlignment="1">
      <alignment horizontal="center" vertical="center" wrapText="1"/>
    </xf>
    <xf numFmtId="0" fontId="1" fillId="0" borderId="9" xfId="0" applyFont="1" applyBorder="1" applyAlignment="1">
      <alignment horizontal="center" vertical="center" wrapText="1"/>
    </xf>
    <xf numFmtId="0" fontId="1" fillId="9" borderId="9" xfId="0" applyFont="1" applyFill="1" applyBorder="1" applyAlignment="1">
      <alignment horizontal="center" vertical="center" wrapText="1"/>
    </xf>
    <xf numFmtId="0" fontId="3" fillId="0" borderId="9" xfId="0" applyFont="1" applyBorder="1" applyAlignment="1">
      <alignment horizontal="center" vertical="center" wrapText="1"/>
    </xf>
    <xf numFmtId="0" fontId="4" fillId="5" borderId="9" xfId="0" applyFont="1" applyFill="1" applyBorder="1" applyAlignment="1">
      <alignment horizontal="center" vertical="center" wrapText="1"/>
    </xf>
    <xf numFmtId="10" fontId="11" fillId="9" borderId="9" xfId="0" applyNumberFormat="1" applyFont="1" applyFill="1" applyBorder="1" applyAlignment="1">
      <alignment horizontal="center" vertical="center" wrapText="1"/>
    </xf>
    <xf numFmtId="0" fontId="11" fillId="9" borderId="9" xfId="0" applyFont="1" applyFill="1" applyBorder="1" applyAlignment="1">
      <alignment horizontal="center" vertical="center"/>
    </xf>
    <xf numFmtId="0" fontId="13" fillId="0" borderId="14"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1" fillId="0" borderId="14" xfId="0" applyFont="1" applyFill="1" applyBorder="1" applyAlignment="1">
      <alignment horizontal="center" vertical="center"/>
    </xf>
    <xf numFmtId="14" fontId="11" fillId="0" borderId="14" xfId="0" applyNumberFormat="1" applyFont="1" applyFill="1" applyBorder="1" applyAlignment="1">
      <alignment horizontal="center" vertical="center" wrapText="1"/>
    </xf>
    <xf numFmtId="166" fontId="11" fillId="0" borderId="14" xfId="0" applyNumberFormat="1" applyFont="1" applyFill="1" applyBorder="1" applyAlignment="1">
      <alignment horizontal="center" vertical="center" wrapText="1"/>
    </xf>
    <xf numFmtId="166" fontId="11" fillId="0" borderId="14" xfId="0" applyNumberFormat="1" applyFont="1" applyFill="1" applyBorder="1" applyAlignment="1">
      <alignment horizontal="center" vertical="center"/>
    </xf>
    <xf numFmtId="0" fontId="11" fillId="0" borderId="15" xfId="0" applyFont="1" applyFill="1" applyBorder="1" applyAlignment="1">
      <alignment horizontal="center" vertical="center"/>
    </xf>
    <xf numFmtId="166" fontId="11" fillId="0" borderId="17" xfId="0" applyNumberFormat="1" applyFont="1" applyFill="1" applyBorder="1" applyAlignment="1">
      <alignment horizontal="center" vertical="center"/>
    </xf>
    <xf numFmtId="0" fontId="11" fillId="0" borderId="17" xfId="0" applyFont="1" applyFill="1" applyBorder="1" applyAlignment="1">
      <alignment horizontal="center" vertical="center"/>
    </xf>
    <xf numFmtId="0" fontId="12" fillId="0" borderId="17" xfId="0" applyFont="1" applyFill="1" applyBorder="1" applyAlignment="1">
      <alignment horizontal="center" vertical="center"/>
    </xf>
    <xf numFmtId="166" fontId="11" fillId="0" borderId="17" xfId="0" applyNumberFormat="1" applyFont="1" applyFill="1" applyBorder="1" applyAlignment="1">
      <alignment horizontal="center" vertical="center" wrapText="1"/>
    </xf>
    <xf numFmtId="166" fontId="11" fillId="0" borderId="17" xfId="0" applyNumberFormat="1"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19" xfId="0" applyFont="1" applyFill="1" applyBorder="1" applyAlignment="1">
      <alignment horizontal="center" vertical="center"/>
    </xf>
    <xf numFmtId="167" fontId="11" fillId="0" borderId="19" xfId="0" applyNumberFormat="1" applyFont="1" applyFill="1" applyBorder="1" applyAlignment="1">
      <alignment horizontal="center" vertical="center"/>
    </xf>
    <xf numFmtId="3" fontId="11" fillId="0" borderId="19" xfId="0" applyNumberFormat="1" applyFont="1" applyFill="1" applyBorder="1" applyAlignment="1">
      <alignment horizontal="center" vertical="center"/>
    </xf>
    <xf numFmtId="166" fontId="11" fillId="0" borderId="19" xfId="0" applyNumberFormat="1" applyFont="1" applyFill="1" applyBorder="1" applyAlignment="1">
      <alignment horizontal="center" vertical="center" wrapText="1"/>
    </xf>
    <xf numFmtId="166" fontId="11" fillId="0" borderId="20" xfId="0" applyNumberFormat="1" applyFont="1" applyFill="1" applyBorder="1" applyAlignment="1">
      <alignment horizontal="center" vertical="center" wrapText="1"/>
    </xf>
    <xf numFmtId="0" fontId="14" fillId="0" borderId="13" xfId="0" applyFont="1" applyFill="1" applyBorder="1" applyAlignment="1">
      <alignment horizontal="center" vertical="center" wrapText="1"/>
    </xf>
    <xf numFmtId="0" fontId="14" fillId="0" borderId="16" xfId="0" applyFont="1" applyFill="1" applyBorder="1" applyAlignment="1">
      <alignment horizontal="center" vertical="center" wrapText="1"/>
    </xf>
    <xf numFmtId="0" fontId="14" fillId="0" borderId="18" xfId="0" applyFont="1" applyFill="1" applyBorder="1" applyAlignment="1">
      <alignment horizontal="center" vertical="center" wrapText="1"/>
    </xf>
    <xf numFmtId="14" fontId="11" fillId="0" borderId="10" xfId="0" applyNumberFormat="1" applyFont="1" applyFill="1" applyBorder="1" applyAlignment="1">
      <alignment horizontal="center" vertical="center" wrapText="1"/>
    </xf>
    <xf numFmtId="166" fontId="11" fillId="0" borderId="15" xfId="0" applyNumberFormat="1" applyFont="1" applyFill="1" applyBorder="1" applyAlignment="1">
      <alignment horizontal="center" vertical="center" wrapText="1"/>
    </xf>
    <xf numFmtId="0" fontId="11" fillId="0" borderId="17" xfId="0" applyFont="1" applyFill="1" applyBorder="1" applyAlignment="1">
      <alignment horizontal="center" vertical="center"/>
    </xf>
    <xf numFmtId="14" fontId="11" fillId="0" borderId="19" xfId="0" applyNumberFormat="1" applyFont="1"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13" fillId="0" borderId="24" xfId="0" applyFont="1" applyFill="1" applyBorder="1" applyAlignment="1">
      <alignment horizontal="center" vertical="center" wrapText="1"/>
    </xf>
    <xf numFmtId="166" fontId="11" fillId="0" borderId="19" xfId="0" applyNumberFormat="1" applyFont="1" applyFill="1" applyBorder="1" applyAlignment="1">
      <alignment horizontal="center" vertical="center"/>
    </xf>
    <xf numFmtId="0" fontId="14" fillId="0" borderId="25" xfId="0" applyFont="1" applyFill="1" applyBorder="1" applyAlignment="1">
      <alignment horizontal="center" vertical="center" wrapText="1"/>
    </xf>
    <xf numFmtId="0" fontId="14" fillId="0" borderId="26" xfId="0" applyFont="1" applyFill="1" applyBorder="1" applyAlignment="1">
      <alignment horizontal="center" vertical="center" wrapText="1"/>
    </xf>
    <xf numFmtId="0" fontId="14" fillId="0" borderId="27" xfId="0" applyFont="1" applyFill="1" applyBorder="1" applyAlignment="1">
      <alignment horizontal="center" vertical="center" wrapText="1"/>
    </xf>
    <xf numFmtId="166" fontId="11" fillId="0" borderId="21" xfId="0" applyNumberFormat="1" applyFont="1" applyFill="1" applyBorder="1" applyAlignment="1">
      <alignment horizontal="center" vertical="center" wrapText="1"/>
    </xf>
    <xf numFmtId="0" fontId="14" fillId="0" borderId="9"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4" fillId="0" borderId="19" xfId="0" applyFont="1" applyFill="1" applyBorder="1" applyAlignment="1">
      <alignment horizontal="center" vertical="center" wrapText="1"/>
    </xf>
  </cellXfs>
  <cellStyles count="3">
    <cellStyle name="Moneda" xfId="2" builtinId="4"/>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07"/>
  <sheetViews>
    <sheetView showGridLines="0" tabSelected="1" topLeftCell="A5" zoomScale="95" zoomScaleNormal="95" workbookViewId="0">
      <pane xSplit="1" topLeftCell="B1" activePane="topRight" state="frozen"/>
      <selection pane="topRight" activeCell="E10" sqref="E10:E24"/>
    </sheetView>
  </sheetViews>
  <sheetFormatPr baseColWidth="10" defaultColWidth="14.42578125" defaultRowHeight="15" customHeight="1" x14ac:dyDescent="0.25"/>
  <cols>
    <col min="1" max="1" width="5" customWidth="1"/>
    <col min="2" max="2" width="26.28515625" customWidth="1"/>
    <col min="3" max="3" width="44.28515625" customWidth="1"/>
    <col min="4" max="4" width="29.28515625" customWidth="1"/>
    <col min="5" max="5" width="58.5703125" customWidth="1"/>
    <col min="6" max="6" width="36" customWidth="1"/>
    <col min="7" max="7" width="36.85546875" customWidth="1"/>
    <col min="8" max="8" width="52.5703125" customWidth="1"/>
    <col min="9" max="9" width="48" customWidth="1"/>
    <col min="10" max="10" width="21.42578125" customWidth="1"/>
    <col min="11" max="11" width="21" customWidth="1"/>
    <col min="12" max="12" width="48.140625" customWidth="1"/>
    <col min="13" max="13" width="41.7109375" customWidth="1"/>
    <col min="14" max="14" width="10.7109375" customWidth="1"/>
    <col min="15" max="15" width="13.7109375" customWidth="1"/>
    <col min="16" max="16" width="13.7109375" style="9" customWidth="1"/>
    <col min="17" max="17" width="13.5703125" customWidth="1"/>
    <col min="18" max="18" width="13" customWidth="1"/>
    <col min="19" max="19" width="16.7109375" bestFit="1" customWidth="1"/>
    <col min="20" max="20" width="17.85546875" customWidth="1"/>
    <col min="21" max="21" width="16.28515625" customWidth="1"/>
    <col min="22" max="32" width="10.7109375" customWidth="1"/>
  </cols>
  <sheetData>
    <row r="1" spans="1:22" ht="33" customHeight="1" x14ac:dyDescent="0.25">
      <c r="A1" s="56" t="s">
        <v>0</v>
      </c>
      <c r="B1" s="58" t="s">
        <v>1</v>
      </c>
      <c r="C1" s="59"/>
      <c r="D1" s="60" t="s">
        <v>72</v>
      </c>
      <c r="E1" s="59"/>
      <c r="F1" s="61" t="s">
        <v>2</v>
      </c>
      <c r="G1" s="61" t="s">
        <v>3</v>
      </c>
      <c r="H1" s="61" t="s">
        <v>4</v>
      </c>
      <c r="I1" s="61" t="s">
        <v>5</v>
      </c>
      <c r="J1" s="61" t="s">
        <v>6</v>
      </c>
      <c r="K1" s="61" t="s">
        <v>7</v>
      </c>
      <c r="L1" s="61" t="s">
        <v>8</v>
      </c>
      <c r="M1" s="61" t="s">
        <v>9</v>
      </c>
      <c r="N1" s="61" t="s">
        <v>10</v>
      </c>
      <c r="O1" s="61" t="s">
        <v>89</v>
      </c>
      <c r="P1" s="62" t="s">
        <v>90</v>
      </c>
      <c r="Q1" s="61" t="s">
        <v>11</v>
      </c>
      <c r="R1" s="61" t="s">
        <v>12</v>
      </c>
      <c r="S1" s="63" t="s">
        <v>13</v>
      </c>
      <c r="T1" s="64" t="s">
        <v>14</v>
      </c>
      <c r="U1" s="57" t="s">
        <v>15</v>
      </c>
      <c r="V1" s="12"/>
    </row>
    <row r="2" spans="1:22" x14ac:dyDescent="0.25">
      <c r="A2" s="14"/>
      <c r="B2" s="61" t="s">
        <v>16</v>
      </c>
      <c r="C2" s="61" t="s">
        <v>17</v>
      </c>
      <c r="D2" s="61" t="s">
        <v>18</v>
      </c>
      <c r="E2" s="61" t="s">
        <v>19</v>
      </c>
      <c r="F2" s="59"/>
      <c r="G2" s="59"/>
      <c r="H2" s="59"/>
      <c r="I2" s="59"/>
      <c r="J2" s="59"/>
      <c r="K2" s="59"/>
      <c r="L2" s="59"/>
      <c r="M2" s="59"/>
      <c r="N2" s="59"/>
      <c r="O2" s="59"/>
      <c r="P2" s="62"/>
      <c r="Q2" s="59"/>
      <c r="R2" s="59"/>
      <c r="S2" s="59"/>
      <c r="T2" s="59"/>
      <c r="U2" s="13"/>
      <c r="V2" s="12"/>
    </row>
    <row r="3" spans="1:22" ht="16.5" customHeight="1" x14ac:dyDescent="0.25">
      <c r="A3" s="14"/>
      <c r="B3" s="59"/>
      <c r="C3" s="59"/>
      <c r="D3" s="59"/>
      <c r="E3" s="59"/>
      <c r="F3" s="59"/>
      <c r="G3" s="59"/>
      <c r="H3" s="59"/>
      <c r="I3" s="59"/>
      <c r="J3" s="59"/>
      <c r="K3" s="59"/>
      <c r="L3" s="59"/>
      <c r="M3" s="59"/>
      <c r="N3" s="59"/>
      <c r="O3" s="59"/>
      <c r="P3" s="62"/>
      <c r="Q3" s="59"/>
      <c r="R3" s="59"/>
      <c r="S3" s="59"/>
      <c r="T3" s="59"/>
      <c r="U3" s="13"/>
      <c r="V3" s="12"/>
    </row>
    <row r="4" spans="1:22" s="45" customFormat="1" ht="16.5" customHeight="1" thickBot="1" x14ac:dyDescent="0.3">
      <c r="A4" s="43"/>
      <c r="B4" s="43"/>
      <c r="C4" s="43"/>
      <c r="D4" s="43"/>
      <c r="E4" s="43"/>
      <c r="F4" s="43"/>
      <c r="G4" s="43"/>
      <c r="H4" s="43"/>
      <c r="I4" s="43"/>
      <c r="J4" s="43"/>
      <c r="K4" s="43"/>
      <c r="L4" s="43"/>
      <c r="M4" s="43"/>
      <c r="N4" s="43"/>
      <c r="O4" s="43"/>
      <c r="P4" s="44"/>
      <c r="Q4" s="43"/>
      <c r="R4" s="43"/>
      <c r="S4" s="43"/>
      <c r="T4" s="43"/>
      <c r="U4" s="43"/>
    </row>
    <row r="5" spans="1:22" s="46" customFormat="1" ht="65.25" customHeight="1" x14ac:dyDescent="0.25">
      <c r="A5" s="99">
        <v>1</v>
      </c>
      <c r="B5" s="88" t="s">
        <v>20</v>
      </c>
      <c r="C5" s="67" t="s">
        <v>21</v>
      </c>
      <c r="D5" s="68" t="s">
        <v>22</v>
      </c>
      <c r="E5" s="68" t="s">
        <v>85</v>
      </c>
      <c r="F5" s="68" t="str">
        <f>'LÍNEAS Y OBJETIVOS'!B3</f>
        <v>Empocabal en busca de la excelencia en la satisfacción de los usuarios prioriza la agilidad, la eficiencia y la calidad en la resolución de PQRS para fortalecer la lealtad y la confianza del cliente a través de la operación del Servicio Público de Aseo.</v>
      </c>
      <c r="G5" s="68" t="str">
        <f>'LÍNEAS Y OBJETIVOS'!C3</f>
        <v>Mejorar el tiempo de atención y respuesta a las PQRS relacionadas con el Servicio Público de Aseo haciendo control y seguimiento a las actividades operativas que se realizan cotidianamente.</v>
      </c>
      <c r="H5" s="69" t="s">
        <v>73</v>
      </c>
      <c r="I5" s="68" t="s">
        <v>86</v>
      </c>
      <c r="J5" s="69" t="s">
        <v>23</v>
      </c>
      <c r="K5" s="68" t="s">
        <v>24</v>
      </c>
      <c r="L5" s="69" t="s">
        <v>87</v>
      </c>
      <c r="M5" s="69" t="s">
        <v>25</v>
      </c>
      <c r="N5" s="70">
        <v>0</v>
      </c>
      <c r="O5" s="69">
        <v>2</v>
      </c>
      <c r="P5" s="71"/>
      <c r="Q5" s="72">
        <v>46022</v>
      </c>
      <c r="R5" s="69" t="s">
        <v>26</v>
      </c>
      <c r="S5" s="73">
        <v>0</v>
      </c>
      <c r="T5" s="74">
        <v>0</v>
      </c>
      <c r="U5" s="75">
        <v>0</v>
      </c>
    </row>
    <row r="6" spans="1:22" s="46" customFormat="1" ht="36.75" customHeight="1" x14ac:dyDescent="0.25">
      <c r="A6" s="100"/>
      <c r="B6" s="89"/>
      <c r="C6" s="33"/>
      <c r="D6" s="22"/>
      <c r="E6" s="49"/>
      <c r="F6" s="22"/>
      <c r="G6" s="22"/>
      <c r="H6" s="22" t="s">
        <v>129</v>
      </c>
      <c r="I6" s="22"/>
      <c r="J6" s="19" t="s">
        <v>27</v>
      </c>
      <c r="K6" s="49"/>
      <c r="L6" s="19" t="s">
        <v>74</v>
      </c>
      <c r="M6" s="19" t="s">
        <v>28</v>
      </c>
      <c r="N6" s="19">
        <v>2</v>
      </c>
      <c r="O6" s="19">
        <v>2</v>
      </c>
      <c r="P6" s="17">
        <v>2</v>
      </c>
      <c r="Q6" s="35">
        <v>46022</v>
      </c>
      <c r="R6" s="19" t="s">
        <v>26</v>
      </c>
      <c r="S6" s="25">
        <v>48000000</v>
      </c>
      <c r="T6" s="24">
        <f>S6</f>
        <v>48000000</v>
      </c>
      <c r="U6" s="76" t="s">
        <v>80</v>
      </c>
    </row>
    <row r="7" spans="1:22" s="46" customFormat="1" ht="64.5" customHeight="1" x14ac:dyDescent="0.25">
      <c r="A7" s="100"/>
      <c r="B7" s="89"/>
      <c r="C7" s="33"/>
      <c r="D7" s="22"/>
      <c r="E7" s="50" t="s">
        <v>128</v>
      </c>
      <c r="F7" s="22"/>
      <c r="G7" s="22"/>
      <c r="H7" s="22"/>
      <c r="I7" s="22"/>
      <c r="J7" s="19" t="s">
        <v>27</v>
      </c>
      <c r="K7" s="49"/>
      <c r="L7" s="19" t="s">
        <v>130</v>
      </c>
      <c r="M7" s="19" t="s">
        <v>131</v>
      </c>
      <c r="N7" s="19">
        <v>0</v>
      </c>
      <c r="O7" s="17">
        <v>0</v>
      </c>
      <c r="P7" s="17"/>
      <c r="Q7" s="35">
        <v>46022</v>
      </c>
      <c r="R7" s="19" t="s">
        <v>132</v>
      </c>
      <c r="S7" s="25" t="s">
        <v>133</v>
      </c>
      <c r="T7" s="25"/>
      <c r="U7" s="76" t="s">
        <v>80</v>
      </c>
    </row>
    <row r="8" spans="1:22" s="46" customFormat="1" ht="36.75" customHeight="1" x14ac:dyDescent="0.25">
      <c r="A8" s="100"/>
      <c r="B8" s="89"/>
      <c r="C8" s="33"/>
      <c r="D8" s="22"/>
      <c r="E8" s="22" t="s">
        <v>88</v>
      </c>
      <c r="F8" s="22"/>
      <c r="G8" s="22"/>
      <c r="H8" s="22"/>
      <c r="I8" s="22"/>
      <c r="J8" s="22" t="s">
        <v>29</v>
      </c>
      <c r="K8" s="49"/>
      <c r="L8" s="22" t="s">
        <v>75</v>
      </c>
      <c r="M8" s="22" t="s">
        <v>28</v>
      </c>
      <c r="N8" s="22">
        <v>1</v>
      </c>
      <c r="O8" s="22">
        <v>1</v>
      </c>
      <c r="P8" s="22">
        <v>1</v>
      </c>
      <c r="Q8" s="51">
        <v>46022</v>
      </c>
      <c r="R8" s="22" t="s">
        <v>26</v>
      </c>
      <c r="S8" s="27">
        <v>0</v>
      </c>
      <c r="T8" s="26">
        <v>0</v>
      </c>
      <c r="U8" s="77">
        <v>0</v>
      </c>
    </row>
    <row r="9" spans="1:22" s="46" customFormat="1" ht="67.5" customHeight="1" x14ac:dyDescent="0.25">
      <c r="A9" s="100"/>
      <c r="B9" s="89"/>
      <c r="C9" s="33"/>
      <c r="D9" s="22"/>
      <c r="E9" s="49"/>
      <c r="F9" s="22"/>
      <c r="G9" s="22"/>
      <c r="H9" s="22"/>
      <c r="I9" s="22"/>
      <c r="J9" s="49"/>
      <c r="K9" s="49"/>
      <c r="L9" s="49"/>
      <c r="M9" s="49"/>
      <c r="N9" s="49"/>
      <c r="O9" s="49"/>
      <c r="P9" s="22"/>
      <c r="Q9" s="49"/>
      <c r="R9" s="49"/>
      <c r="S9" s="49"/>
      <c r="T9" s="49"/>
      <c r="U9" s="78"/>
    </row>
    <row r="10" spans="1:22" s="46" customFormat="1" ht="54.75" customHeight="1" x14ac:dyDescent="0.25">
      <c r="A10" s="100"/>
      <c r="B10" s="89"/>
      <c r="C10" s="33"/>
      <c r="D10" s="22"/>
      <c r="E10" s="22" t="s">
        <v>91</v>
      </c>
      <c r="F10" s="22"/>
      <c r="G10" s="22"/>
      <c r="H10" s="19" t="s">
        <v>77</v>
      </c>
      <c r="I10" s="19" t="s">
        <v>78</v>
      </c>
      <c r="J10" s="22" t="s">
        <v>27</v>
      </c>
      <c r="K10" s="22" t="s">
        <v>24</v>
      </c>
      <c r="L10" s="19" t="s">
        <v>79</v>
      </c>
      <c r="M10" s="17" t="s">
        <v>37</v>
      </c>
      <c r="N10" s="17">
        <v>1</v>
      </c>
      <c r="O10" s="17">
        <v>1</v>
      </c>
      <c r="P10" s="17">
        <v>1</v>
      </c>
      <c r="Q10" s="32">
        <v>46022</v>
      </c>
      <c r="R10" s="19" t="s">
        <v>26</v>
      </c>
      <c r="S10" s="24">
        <v>193200000</v>
      </c>
      <c r="T10" s="24">
        <v>128800000</v>
      </c>
      <c r="U10" s="79" t="s">
        <v>80</v>
      </c>
    </row>
    <row r="11" spans="1:22" s="46" customFormat="1" ht="38.25" customHeight="1" x14ac:dyDescent="0.25">
      <c r="A11" s="100"/>
      <c r="B11" s="89"/>
      <c r="C11" s="33"/>
      <c r="D11" s="22"/>
      <c r="E11" s="22"/>
      <c r="F11" s="22"/>
      <c r="G11" s="22"/>
      <c r="H11" s="52" t="s">
        <v>76</v>
      </c>
      <c r="I11" s="22" t="s">
        <v>94</v>
      </c>
      <c r="J11" s="22"/>
      <c r="K11" s="22"/>
      <c r="L11" s="22" t="s">
        <v>92</v>
      </c>
      <c r="M11" s="22" t="s">
        <v>83</v>
      </c>
      <c r="N11" s="53">
        <f>608/7438</f>
        <v>8.1742403872008609E-2</v>
      </c>
      <c r="O11" s="53">
        <f>332/2231</f>
        <v>0.14881219184222322</v>
      </c>
      <c r="P11" s="53"/>
      <c r="Q11" s="54">
        <v>46022</v>
      </c>
      <c r="R11" s="22" t="s">
        <v>26</v>
      </c>
      <c r="S11" s="26">
        <v>39600000</v>
      </c>
      <c r="T11" s="26" t="s">
        <v>97</v>
      </c>
      <c r="U11" s="80" t="s">
        <v>80</v>
      </c>
    </row>
    <row r="12" spans="1:22" s="46" customFormat="1" ht="38.25" customHeight="1" x14ac:dyDescent="0.25">
      <c r="A12" s="100"/>
      <c r="B12" s="89"/>
      <c r="C12" s="33"/>
      <c r="D12" s="22"/>
      <c r="E12" s="22"/>
      <c r="F12" s="22"/>
      <c r="G12" s="22"/>
      <c r="H12" s="52"/>
      <c r="I12" s="22"/>
      <c r="J12" s="22"/>
      <c r="K12" s="22"/>
      <c r="L12" s="22"/>
      <c r="M12" s="22"/>
      <c r="N12" s="53"/>
      <c r="O12" s="53"/>
      <c r="P12" s="53"/>
      <c r="Q12" s="54"/>
      <c r="R12" s="22"/>
      <c r="S12" s="26"/>
      <c r="T12" s="26"/>
      <c r="U12" s="80"/>
    </row>
    <row r="13" spans="1:22" s="46" customFormat="1" ht="38.25" customHeight="1" x14ac:dyDescent="0.25">
      <c r="A13" s="100"/>
      <c r="B13" s="89"/>
      <c r="C13" s="33"/>
      <c r="D13" s="22"/>
      <c r="E13" s="22"/>
      <c r="F13" s="22"/>
      <c r="G13" s="22"/>
      <c r="H13" s="52"/>
      <c r="I13" s="22"/>
      <c r="J13" s="22"/>
      <c r="K13" s="22"/>
      <c r="L13" s="22"/>
      <c r="M13" s="22"/>
      <c r="N13" s="53"/>
      <c r="O13" s="53"/>
      <c r="P13" s="53"/>
      <c r="Q13" s="54"/>
      <c r="R13" s="22"/>
      <c r="S13" s="26"/>
      <c r="T13" s="26"/>
      <c r="U13" s="80"/>
    </row>
    <row r="14" spans="1:22" s="46" customFormat="1" ht="38.25" customHeight="1" x14ac:dyDescent="0.25">
      <c r="A14" s="100"/>
      <c r="B14" s="89"/>
      <c r="C14" s="33"/>
      <c r="D14" s="22"/>
      <c r="E14" s="22"/>
      <c r="F14" s="22"/>
      <c r="G14" s="22"/>
      <c r="H14" s="52"/>
      <c r="I14" s="22"/>
      <c r="J14" s="22"/>
      <c r="K14" s="22"/>
      <c r="L14" s="22"/>
      <c r="M14" s="22"/>
      <c r="N14" s="53"/>
      <c r="O14" s="53"/>
      <c r="P14" s="53"/>
      <c r="Q14" s="54"/>
      <c r="R14" s="22"/>
      <c r="S14" s="26"/>
      <c r="T14" s="26"/>
      <c r="U14" s="80"/>
    </row>
    <row r="15" spans="1:22" s="46" customFormat="1" ht="38.25" customHeight="1" x14ac:dyDescent="0.25">
      <c r="A15" s="100"/>
      <c r="B15" s="89"/>
      <c r="C15" s="33"/>
      <c r="D15" s="22"/>
      <c r="E15" s="22"/>
      <c r="F15" s="22"/>
      <c r="G15" s="22"/>
      <c r="H15" s="52"/>
      <c r="I15" s="22"/>
      <c r="J15" s="22"/>
      <c r="K15" s="22"/>
      <c r="L15" s="19" t="s">
        <v>81</v>
      </c>
      <c r="M15" s="19" t="s">
        <v>93</v>
      </c>
      <c r="N15" s="30">
        <f>6830/7438</f>
        <v>0.9182575961279914</v>
      </c>
      <c r="O15" s="30">
        <f>1899/2231</f>
        <v>0.85118780815777673</v>
      </c>
      <c r="P15" s="65"/>
      <c r="Q15" s="32">
        <v>46022</v>
      </c>
      <c r="R15" s="19" t="s">
        <v>26</v>
      </c>
      <c r="S15" s="24">
        <v>33600000</v>
      </c>
      <c r="T15" s="25" t="s">
        <v>80</v>
      </c>
      <c r="U15" s="79" t="s">
        <v>80</v>
      </c>
    </row>
    <row r="16" spans="1:22" s="46" customFormat="1" ht="38.25" customHeight="1" x14ac:dyDescent="0.25">
      <c r="A16" s="100"/>
      <c r="B16" s="89"/>
      <c r="C16" s="33"/>
      <c r="D16" s="22"/>
      <c r="E16" s="22"/>
      <c r="F16" s="22"/>
      <c r="G16" s="22"/>
      <c r="H16" s="52"/>
      <c r="I16" s="22"/>
      <c r="J16" s="22"/>
      <c r="K16" s="22"/>
      <c r="L16" s="19" t="s">
        <v>82</v>
      </c>
      <c r="M16" s="19" t="s">
        <v>95</v>
      </c>
      <c r="N16" s="18">
        <f>307/7438</f>
        <v>4.1274536165635922E-2</v>
      </c>
      <c r="O16" s="18">
        <v>0</v>
      </c>
      <c r="P16" s="65"/>
      <c r="Q16" s="32">
        <v>46022</v>
      </c>
      <c r="R16" s="19" t="s">
        <v>26</v>
      </c>
      <c r="S16" s="24">
        <v>33600000</v>
      </c>
      <c r="T16" s="25" t="s">
        <v>80</v>
      </c>
      <c r="U16" s="79" t="s">
        <v>80</v>
      </c>
    </row>
    <row r="17" spans="1:21" s="46" customFormat="1" ht="38.25" customHeight="1" x14ac:dyDescent="0.25">
      <c r="A17" s="100"/>
      <c r="B17" s="89"/>
      <c r="C17" s="33"/>
      <c r="D17" s="22"/>
      <c r="E17" s="22"/>
      <c r="F17" s="22"/>
      <c r="G17" s="22"/>
      <c r="H17" s="52"/>
      <c r="I17" s="22"/>
      <c r="J17" s="22"/>
      <c r="K17" s="22"/>
      <c r="L17" s="19" t="s">
        <v>84</v>
      </c>
      <c r="M17" s="19" t="s">
        <v>96</v>
      </c>
      <c r="N17" s="30">
        <v>0</v>
      </c>
      <c r="O17" s="30">
        <v>0</v>
      </c>
      <c r="P17" s="65"/>
      <c r="Q17" s="32">
        <v>46022</v>
      </c>
      <c r="R17" s="19" t="s">
        <v>26</v>
      </c>
      <c r="S17" s="24">
        <v>25200000</v>
      </c>
      <c r="T17" s="25" t="s">
        <v>80</v>
      </c>
      <c r="U17" s="79" t="s">
        <v>80</v>
      </c>
    </row>
    <row r="18" spans="1:21" s="46" customFormat="1" ht="38.25" customHeight="1" x14ac:dyDescent="0.25">
      <c r="A18" s="100"/>
      <c r="B18" s="89"/>
      <c r="C18" s="33"/>
      <c r="D18" s="22"/>
      <c r="E18" s="22"/>
      <c r="F18" s="22"/>
      <c r="G18" s="22"/>
      <c r="H18" s="52"/>
      <c r="I18" s="22"/>
      <c r="J18" s="22"/>
      <c r="K18" s="22"/>
      <c r="L18" s="22" t="s">
        <v>98</v>
      </c>
      <c r="M18" s="19" t="s">
        <v>30</v>
      </c>
      <c r="N18" s="30">
        <f>38/91</f>
        <v>0.4175824175824176</v>
      </c>
      <c r="O18" s="30">
        <f>40/91</f>
        <v>0.43956043956043955</v>
      </c>
      <c r="P18" s="65"/>
      <c r="Q18" s="32">
        <v>46022</v>
      </c>
      <c r="R18" s="19" t="s">
        <v>26</v>
      </c>
      <c r="S18" s="24">
        <v>33600000</v>
      </c>
      <c r="T18" s="25" t="s">
        <v>80</v>
      </c>
      <c r="U18" s="79" t="s">
        <v>80</v>
      </c>
    </row>
    <row r="19" spans="1:21" s="46" customFormat="1" ht="38.25" customHeight="1" x14ac:dyDescent="0.25">
      <c r="A19" s="100"/>
      <c r="B19" s="89"/>
      <c r="C19" s="33"/>
      <c r="D19" s="22"/>
      <c r="E19" s="22"/>
      <c r="F19" s="22"/>
      <c r="G19" s="22"/>
      <c r="H19" s="52"/>
      <c r="I19" s="22"/>
      <c r="J19" s="22"/>
      <c r="K19" s="22"/>
      <c r="L19" s="22"/>
      <c r="M19" s="19" t="s">
        <v>104</v>
      </c>
      <c r="N19" s="30">
        <v>0</v>
      </c>
      <c r="O19" s="30">
        <v>0</v>
      </c>
      <c r="P19" s="65"/>
      <c r="Q19" s="32">
        <v>46022</v>
      </c>
      <c r="R19" s="19" t="s">
        <v>26</v>
      </c>
      <c r="S19" s="24">
        <v>0</v>
      </c>
      <c r="T19" s="25" t="s">
        <v>80</v>
      </c>
      <c r="U19" s="79" t="s">
        <v>80</v>
      </c>
    </row>
    <row r="20" spans="1:21" s="46" customFormat="1" ht="38.25" customHeight="1" x14ac:dyDescent="0.25">
      <c r="A20" s="100"/>
      <c r="B20" s="89"/>
      <c r="C20" s="33"/>
      <c r="D20" s="22"/>
      <c r="E20" s="22"/>
      <c r="F20" s="22"/>
      <c r="G20" s="22"/>
      <c r="H20" s="52"/>
      <c r="I20" s="22"/>
      <c r="J20" s="22"/>
      <c r="K20" s="22"/>
      <c r="L20" s="22" t="s">
        <v>103</v>
      </c>
      <c r="M20" s="19" t="s">
        <v>99</v>
      </c>
      <c r="N20" s="30">
        <v>0</v>
      </c>
      <c r="O20" s="30">
        <v>0</v>
      </c>
      <c r="P20" s="65"/>
      <c r="Q20" s="32">
        <v>46022</v>
      </c>
      <c r="R20" s="19" t="s">
        <v>26</v>
      </c>
      <c r="S20" s="24"/>
      <c r="T20" s="25" t="s">
        <v>80</v>
      </c>
      <c r="U20" s="79" t="s">
        <v>80</v>
      </c>
    </row>
    <row r="21" spans="1:21" s="46" customFormat="1" ht="38.25" customHeight="1" x14ac:dyDescent="0.25">
      <c r="A21" s="100"/>
      <c r="B21" s="89"/>
      <c r="C21" s="33"/>
      <c r="D21" s="22"/>
      <c r="E21" s="22"/>
      <c r="F21" s="22"/>
      <c r="G21" s="22"/>
      <c r="H21" s="52"/>
      <c r="I21" s="22"/>
      <c r="J21" s="22"/>
      <c r="K21" s="22"/>
      <c r="L21" s="22"/>
      <c r="M21" s="19" t="s">
        <v>100</v>
      </c>
      <c r="N21" s="29">
        <v>0</v>
      </c>
      <c r="O21" s="29">
        <v>0</v>
      </c>
      <c r="P21" s="65"/>
      <c r="Q21" s="32">
        <v>46022</v>
      </c>
      <c r="R21" s="19" t="s">
        <v>26</v>
      </c>
      <c r="S21" s="24"/>
      <c r="T21" s="25" t="s">
        <v>80</v>
      </c>
      <c r="U21" s="79" t="s">
        <v>80</v>
      </c>
    </row>
    <row r="22" spans="1:21" s="46" customFormat="1" ht="36.75" customHeight="1" x14ac:dyDescent="0.25">
      <c r="A22" s="100"/>
      <c r="B22" s="89"/>
      <c r="C22" s="33"/>
      <c r="D22" s="22"/>
      <c r="E22" s="22"/>
      <c r="F22" s="22"/>
      <c r="G22" s="22"/>
      <c r="H22" s="52"/>
      <c r="I22" s="22"/>
      <c r="J22" s="22"/>
      <c r="K22" s="22"/>
      <c r="L22" s="22" t="s">
        <v>105</v>
      </c>
      <c r="M22" s="19" t="s">
        <v>101</v>
      </c>
      <c r="N22" s="55">
        <v>0</v>
      </c>
      <c r="O22" s="55">
        <v>0</v>
      </c>
      <c r="P22" s="66"/>
      <c r="Q22" s="32">
        <v>46022</v>
      </c>
      <c r="R22" s="19" t="s">
        <v>26</v>
      </c>
      <c r="S22" s="40"/>
      <c r="T22" s="25" t="s">
        <v>80</v>
      </c>
      <c r="U22" s="79" t="s">
        <v>80</v>
      </c>
    </row>
    <row r="23" spans="1:21" s="46" customFormat="1" ht="36.75" customHeight="1" x14ac:dyDescent="0.25">
      <c r="A23" s="100"/>
      <c r="B23" s="89"/>
      <c r="C23" s="33"/>
      <c r="D23" s="22"/>
      <c r="E23" s="22"/>
      <c r="F23" s="22"/>
      <c r="G23" s="22"/>
      <c r="H23" s="52"/>
      <c r="I23" s="22"/>
      <c r="J23" s="22"/>
      <c r="K23" s="22"/>
      <c r="L23" s="22"/>
      <c r="M23" s="19" t="s">
        <v>102</v>
      </c>
      <c r="N23" s="29">
        <v>0</v>
      </c>
      <c r="O23" s="29">
        <v>0</v>
      </c>
      <c r="P23" s="66"/>
      <c r="Q23" s="32">
        <v>46022</v>
      </c>
      <c r="R23" s="19" t="s">
        <v>26</v>
      </c>
      <c r="S23" s="40"/>
      <c r="T23" s="25" t="s">
        <v>80</v>
      </c>
      <c r="U23" s="79" t="s">
        <v>80</v>
      </c>
    </row>
    <row r="24" spans="1:21" s="46" customFormat="1" ht="54" customHeight="1" x14ac:dyDescent="0.25">
      <c r="A24" s="100"/>
      <c r="B24" s="89"/>
      <c r="C24" s="33"/>
      <c r="D24" s="22"/>
      <c r="E24" s="22"/>
      <c r="F24" s="22"/>
      <c r="G24" s="22"/>
      <c r="H24" s="52"/>
      <c r="I24" s="22"/>
      <c r="J24" s="22"/>
      <c r="K24" s="22"/>
      <c r="L24" s="19" t="s">
        <v>150</v>
      </c>
      <c r="M24" s="19" t="s">
        <v>28</v>
      </c>
      <c r="N24" s="17">
        <v>1</v>
      </c>
      <c r="O24" s="17">
        <v>1</v>
      </c>
      <c r="P24" s="17">
        <v>1</v>
      </c>
      <c r="Q24" s="32">
        <v>46022</v>
      </c>
      <c r="R24" s="19" t="s">
        <v>26</v>
      </c>
      <c r="S24" s="24" t="s">
        <v>151</v>
      </c>
      <c r="T24" s="25" t="s">
        <v>80</v>
      </c>
      <c r="U24" s="79" t="s">
        <v>80</v>
      </c>
    </row>
    <row r="25" spans="1:21" s="46" customFormat="1" ht="69.75" customHeight="1" x14ac:dyDescent="0.25">
      <c r="A25" s="100"/>
      <c r="B25" s="89"/>
      <c r="C25" s="36" t="s">
        <v>31</v>
      </c>
      <c r="D25" s="22" t="s">
        <v>22</v>
      </c>
      <c r="E25" s="22" t="s">
        <v>32</v>
      </c>
      <c r="F25" s="22" t="s">
        <v>33</v>
      </c>
      <c r="G25" s="22" t="s">
        <v>41</v>
      </c>
      <c r="H25" s="19" t="s">
        <v>34</v>
      </c>
      <c r="I25" s="19" t="s">
        <v>116</v>
      </c>
      <c r="J25" s="19" t="s">
        <v>27</v>
      </c>
      <c r="K25" s="19" t="s">
        <v>24</v>
      </c>
      <c r="L25" s="19" t="s">
        <v>117</v>
      </c>
      <c r="M25" s="19" t="s">
        <v>106</v>
      </c>
      <c r="N25" s="17">
        <v>0</v>
      </c>
      <c r="O25" s="17">
        <v>16027.78</v>
      </c>
      <c r="P25" s="19">
        <v>1</v>
      </c>
      <c r="Q25" s="32">
        <v>46022</v>
      </c>
      <c r="R25" s="17" t="s">
        <v>26</v>
      </c>
      <c r="S25" s="24">
        <v>0</v>
      </c>
      <c r="T25" s="25" t="s">
        <v>80</v>
      </c>
      <c r="U25" s="79" t="s">
        <v>80</v>
      </c>
    </row>
    <row r="26" spans="1:21" s="46" customFormat="1" ht="69.75" customHeight="1" x14ac:dyDescent="0.25">
      <c r="A26" s="100"/>
      <c r="B26" s="89"/>
      <c r="C26" s="37"/>
      <c r="D26" s="22"/>
      <c r="E26" s="22"/>
      <c r="F26" s="22"/>
      <c r="G26" s="22"/>
      <c r="H26" s="22" t="s">
        <v>113</v>
      </c>
      <c r="I26" s="22" t="s">
        <v>114</v>
      </c>
      <c r="J26" s="22" t="s">
        <v>27</v>
      </c>
      <c r="K26" s="22" t="s">
        <v>24</v>
      </c>
      <c r="L26" s="22" t="s">
        <v>118</v>
      </c>
      <c r="M26" s="19" t="s">
        <v>119</v>
      </c>
      <c r="N26" s="17">
        <v>0</v>
      </c>
      <c r="O26" s="17">
        <v>0</v>
      </c>
      <c r="P26" s="19">
        <v>1</v>
      </c>
      <c r="Q26" s="32">
        <v>46022</v>
      </c>
      <c r="R26" s="17" t="s">
        <v>26</v>
      </c>
      <c r="S26" s="24">
        <v>0</v>
      </c>
      <c r="T26" s="25" t="s">
        <v>80</v>
      </c>
      <c r="U26" s="79" t="s">
        <v>80</v>
      </c>
    </row>
    <row r="27" spans="1:21" s="46" customFormat="1" ht="69.75" customHeight="1" x14ac:dyDescent="0.25">
      <c r="A27" s="100"/>
      <c r="B27" s="89"/>
      <c r="C27" s="37"/>
      <c r="D27" s="22"/>
      <c r="E27" s="22"/>
      <c r="F27" s="22"/>
      <c r="G27" s="22"/>
      <c r="H27" s="22"/>
      <c r="I27" s="22"/>
      <c r="J27" s="22"/>
      <c r="K27" s="22"/>
      <c r="L27" s="22"/>
      <c r="M27" s="19" t="s">
        <v>177</v>
      </c>
      <c r="N27" s="17">
        <v>1</v>
      </c>
      <c r="O27" s="17">
        <v>1</v>
      </c>
      <c r="P27" s="19">
        <v>1</v>
      </c>
      <c r="Q27" s="32">
        <v>46022</v>
      </c>
      <c r="R27" s="17" t="s">
        <v>26</v>
      </c>
      <c r="S27" s="24">
        <v>0</v>
      </c>
      <c r="T27" s="25" t="s">
        <v>80</v>
      </c>
      <c r="U27" s="79" t="s">
        <v>80</v>
      </c>
    </row>
    <row r="28" spans="1:21" s="46" customFormat="1" ht="69.75" customHeight="1" x14ac:dyDescent="0.25">
      <c r="A28" s="100"/>
      <c r="B28" s="89"/>
      <c r="C28" s="37"/>
      <c r="D28" s="22"/>
      <c r="E28" s="22"/>
      <c r="F28" s="22"/>
      <c r="G28" s="22"/>
      <c r="H28" s="19" t="s">
        <v>112</v>
      </c>
      <c r="I28" s="19" t="s">
        <v>115</v>
      </c>
      <c r="J28" s="19" t="s">
        <v>27</v>
      </c>
      <c r="K28" s="19" t="s">
        <v>24</v>
      </c>
      <c r="L28" s="19" t="s">
        <v>58</v>
      </c>
      <c r="M28" s="19" t="s">
        <v>120</v>
      </c>
      <c r="N28" s="17">
        <v>1</v>
      </c>
      <c r="O28" s="17">
        <v>34</v>
      </c>
      <c r="P28" s="19"/>
      <c r="Q28" s="32">
        <v>46022</v>
      </c>
      <c r="R28" s="17" t="s">
        <v>26</v>
      </c>
      <c r="S28" s="24">
        <v>0</v>
      </c>
      <c r="T28" s="25" t="s">
        <v>80</v>
      </c>
      <c r="U28" s="79" t="s">
        <v>80</v>
      </c>
    </row>
    <row r="29" spans="1:21" s="46" customFormat="1" ht="141" customHeight="1" x14ac:dyDescent="0.25">
      <c r="A29" s="100"/>
      <c r="B29" s="89"/>
      <c r="C29" s="38"/>
      <c r="D29" s="19" t="s">
        <v>35</v>
      </c>
      <c r="E29" s="19" t="s">
        <v>107</v>
      </c>
      <c r="F29" s="19" t="s">
        <v>33</v>
      </c>
      <c r="G29" s="19" t="s">
        <v>108</v>
      </c>
      <c r="H29" s="19" t="s">
        <v>109</v>
      </c>
      <c r="I29" s="19" t="s">
        <v>110</v>
      </c>
      <c r="J29" s="19" t="s">
        <v>27</v>
      </c>
      <c r="K29" s="19" t="s">
        <v>24</v>
      </c>
      <c r="L29" s="19" t="s">
        <v>111</v>
      </c>
      <c r="M29" s="19" t="s">
        <v>37</v>
      </c>
      <c r="N29" s="17">
        <v>0</v>
      </c>
      <c r="O29" s="17">
        <v>1</v>
      </c>
      <c r="P29" s="17">
        <v>1</v>
      </c>
      <c r="Q29" s="32">
        <v>46022</v>
      </c>
      <c r="R29" s="17" t="s">
        <v>26</v>
      </c>
      <c r="S29" s="24">
        <v>0</v>
      </c>
      <c r="T29" s="25" t="s">
        <v>80</v>
      </c>
      <c r="U29" s="79" t="s">
        <v>80</v>
      </c>
    </row>
    <row r="30" spans="1:21" s="46" customFormat="1" ht="84.75" customHeight="1" thickBot="1" x14ac:dyDescent="0.3">
      <c r="A30" s="101"/>
      <c r="B30" s="90"/>
      <c r="C30" s="81" t="s">
        <v>21</v>
      </c>
      <c r="D30" s="82" t="s">
        <v>169</v>
      </c>
      <c r="E30" s="82" t="s">
        <v>171</v>
      </c>
      <c r="F30" s="82" t="s">
        <v>63</v>
      </c>
      <c r="G30" s="82" t="s">
        <v>64</v>
      </c>
      <c r="H30" s="82" t="s">
        <v>172</v>
      </c>
      <c r="I30" s="82" t="s">
        <v>173</v>
      </c>
      <c r="J30" s="82" t="s">
        <v>27</v>
      </c>
      <c r="K30" s="82" t="s">
        <v>170</v>
      </c>
      <c r="L30" s="82" t="s">
        <v>190</v>
      </c>
      <c r="M30" s="82" t="s">
        <v>37</v>
      </c>
      <c r="N30" s="83">
        <v>1</v>
      </c>
      <c r="O30" s="83">
        <v>1</v>
      </c>
      <c r="P30" s="83">
        <v>1</v>
      </c>
      <c r="Q30" s="84">
        <v>46022</v>
      </c>
      <c r="R30" s="83" t="s">
        <v>26</v>
      </c>
      <c r="S30" s="85">
        <v>32000000</v>
      </c>
      <c r="T30" s="86" t="s">
        <v>80</v>
      </c>
      <c r="U30" s="87" t="s">
        <v>80</v>
      </c>
    </row>
    <row r="31" spans="1:21" s="46" customFormat="1" ht="106.5" customHeight="1" x14ac:dyDescent="0.25">
      <c r="A31" s="99">
        <v>2</v>
      </c>
      <c r="B31" s="95" t="s">
        <v>42</v>
      </c>
      <c r="C31" s="67" t="s">
        <v>43</v>
      </c>
      <c r="D31" s="67" t="s">
        <v>44</v>
      </c>
      <c r="E31" s="67" t="s">
        <v>45</v>
      </c>
      <c r="F31" s="68" t="s">
        <v>33</v>
      </c>
      <c r="G31" s="68" t="s">
        <v>46</v>
      </c>
      <c r="H31" s="69" t="s">
        <v>47</v>
      </c>
      <c r="I31" s="69" t="s">
        <v>48</v>
      </c>
      <c r="J31" s="69" t="s">
        <v>27</v>
      </c>
      <c r="K31" s="69" t="s">
        <v>24</v>
      </c>
      <c r="L31" s="69" t="s">
        <v>121</v>
      </c>
      <c r="M31" s="69" t="s">
        <v>28</v>
      </c>
      <c r="N31" s="71">
        <v>1</v>
      </c>
      <c r="O31" s="69">
        <v>1</v>
      </c>
      <c r="P31" s="69">
        <v>1</v>
      </c>
      <c r="Q31" s="72">
        <v>46022</v>
      </c>
      <c r="R31" s="69" t="s">
        <v>26</v>
      </c>
      <c r="S31" s="74" t="s">
        <v>49</v>
      </c>
      <c r="T31" s="73" t="s">
        <v>80</v>
      </c>
      <c r="U31" s="92" t="s">
        <v>80</v>
      </c>
    </row>
    <row r="32" spans="1:21" s="46" customFormat="1" ht="78.75" customHeight="1" x14ac:dyDescent="0.25">
      <c r="A32" s="100"/>
      <c r="B32" s="96"/>
      <c r="C32" s="33"/>
      <c r="D32" s="33"/>
      <c r="E32" s="33"/>
      <c r="F32" s="22"/>
      <c r="G32" s="22"/>
      <c r="H32" s="19" t="s">
        <v>123</v>
      </c>
      <c r="I32" s="19" t="s">
        <v>122</v>
      </c>
      <c r="J32" s="19" t="s">
        <v>27</v>
      </c>
      <c r="K32" s="19" t="s">
        <v>24</v>
      </c>
      <c r="L32" s="19" t="s">
        <v>124</v>
      </c>
      <c r="M32" s="19" t="s">
        <v>125</v>
      </c>
      <c r="N32" s="17">
        <v>1</v>
      </c>
      <c r="O32" s="19">
        <v>1</v>
      </c>
      <c r="P32" s="19">
        <v>1</v>
      </c>
      <c r="Q32" s="35">
        <v>46022</v>
      </c>
      <c r="R32" s="19" t="s">
        <v>26</v>
      </c>
      <c r="S32" s="24">
        <v>48000000</v>
      </c>
      <c r="T32" s="25" t="s">
        <v>80</v>
      </c>
      <c r="U32" s="79" t="s">
        <v>80</v>
      </c>
    </row>
    <row r="33" spans="1:21" s="46" customFormat="1" ht="114" customHeight="1" x14ac:dyDescent="0.25">
      <c r="A33" s="100"/>
      <c r="B33" s="96"/>
      <c r="C33" s="34" t="s">
        <v>71</v>
      </c>
      <c r="D33" s="19" t="s">
        <v>44</v>
      </c>
      <c r="E33" s="19" t="s">
        <v>69</v>
      </c>
      <c r="F33" s="19" t="s">
        <v>33</v>
      </c>
      <c r="G33" s="19" t="s">
        <v>70</v>
      </c>
      <c r="H33" s="19" t="s">
        <v>126</v>
      </c>
      <c r="I33" s="19" t="s">
        <v>68</v>
      </c>
      <c r="J33" s="19" t="s">
        <v>27</v>
      </c>
      <c r="K33" s="19" t="s">
        <v>67</v>
      </c>
      <c r="L33" s="19" t="s">
        <v>127</v>
      </c>
      <c r="M33" s="19" t="s">
        <v>28</v>
      </c>
      <c r="N33" s="17">
        <v>2</v>
      </c>
      <c r="O33" s="19">
        <v>2</v>
      </c>
      <c r="P33" s="19">
        <v>1</v>
      </c>
      <c r="Q33" s="35">
        <v>46022</v>
      </c>
      <c r="R33" s="19" t="s">
        <v>26</v>
      </c>
      <c r="S33" s="24">
        <v>1000000</v>
      </c>
      <c r="T33" s="24">
        <v>1000000</v>
      </c>
      <c r="U33" s="76">
        <v>1000000</v>
      </c>
    </row>
    <row r="34" spans="1:21" s="46" customFormat="1" ht="78.75" customHeight="1" thickBot="1" x14ac:dyDescent="0.3">
      <c r="A34" s="100"/>
      <c r="B34" s="96"/>
      <c r="C34" s="42" t="s">
        <v>71</v>
      </c>
      <c r="D34" s="23" t="s">
        <v>44</v>
      </c>
      <c r="E34" s="23" t="s">
        <v>174</v>
      </c>
      <c r="F34" s="23" t="s">
        <v>33</v>
      </c>
      <c r="G34" s="23" t="s">
        <v>70</v>
      </c>
      <c r="H34" s="23" t="s">
        <v>175</v>
      </c>
      <c r="I34" s="23" t="s">
        <v>191</v>
      </c>
      <c r="J34" s="23" t="s">
        <v>27</v>
      </c>
      <c r="K34" s="23" t="s">
        <v>67</v>
      </c>
      <c r="L34" s="23" t="s">
        <v>176</v>
      </c>
      <c r="M34" s="23" t="s">
        <v>28</v>
      </c>
      <c r="N34" s="39">
        <v>0</v>
      </c>
      <c r="O34" s="23">
        <v>0</v>
      </c>
      <c r="P34" s="23">
        <v>1</v>
      </c>
      <c r="Q34" s="91">
        <v>46022</v>
      </c>
      <c r="R34" s="23" t="s">
        <v>26</v>
      </c>
      <c r="S34" s="28">
        <v>32000000</v>
      </c>
      <c r="T34" s="31" t="s">
        <v>80</v>
      </c>
      <c r="U34" s="102" t="s">
        <v>80</v>
      </c>
    </row>
    <row r="35" spans="1:21" s="46" customFormat="1" ht="144.75" customHeight="1" x14ac:dyDescent="0.25">
      <c r="A35" s="88">
        <v>3</v>
      </c>
      <c r="B35" s="104" t="s">
        <v>38</v>
      </c>
      <c r="C35" s="67" t="s">
        <v>50</v>
      </c>
      <c r="D35" s="68" t="s">
        <v>38</v>
      </c>
      <c r="E35" s="68" t="s">
        <v>51</v>
      </c>
      <c r="F35" s="68" t="s">
        <v>52</v>
      </c>
      <c r="G35" s="68" t="s">
        <v>53</v>
      </c>
      <c r="H35" s="68" t="s">
        <v>54</v>
      </c>
      <c r="I35" s="69" t="s">
        <v>55</v>
      </c>
      <c r="J35" s="69" t="s">
        <v>27</v>
      </c>
      <c r="K35" s="69" t="s">
        <v>24</v>
      </c>
      <c r="L35" s="69" t="s">
        <v>135</v>
      </c>
      <c r="M35" s="69" t="s">
        <v>28</v>
      </c>
      <c r="N35" s="71">
        <v>1</v>
      </c>
      <c r="O35" s="69">
        <v>1</v>
      </c>
      <c r="P35" s="69">
        <v>1</v>
      </c>
      <c r="Q35" s="72">
        <v>46022</v>
      </c>
      <c r="R35" s="69" t="s">
        <v>26</v>
      </c>
      <c r="S35" s="74">
        <v>69600000</v>
      </c>
      <c r="T35" s="73" t="s">
        <v>80</v>
      </c>
      <c r="U35" s="92" t="s">
        <v>80</v>
      </c>
    </row>
    <row r="36" spans="1:21" s="46" customFormat="1" ht="126" customHeight="1" x14ac:dyDescent="0.25">
      <c r="A36" s="89"/>
      <c r="B36" s="103"/>
      <c r="C36" s="33"/>
      <c r="D36" s="22"/>
      <c r="E36" s="22"/>
      <c r="F36" s="22"/>
      <c r="G36" s="22"/>
      <c r="H36" s="22"/>
      <c r="I36" s="19" t="s">
        <v>134</v>
      </c>
      <c r="J36" s="19" t="s">
        <v>27</v>
      </c>
      <c r="K36" s="19" t="s">
        <v>24</v>
      </c>
      <c r="L36" s="19" t="s">
        <v>136</v>
      </c>
      <c r="M36" s="19" t="s">
        <v>28</v>
      </c>
      <c r="N36" s="17">
        <v>1</v>
      </c>
      <c r="O36" s="19">
        <v>1</v>
      </c>
      <c r="P36" s="19">
        <v>1</v>
      </c>
      <c r="Q36" s="35">
        <v>46022</v>
      </c>
      <c r="R36" s="19" t="s">
        <v>26</v>
      </c>
      <c r="S36" s="24">
        <v>66000000</v>
      </c>
      <c r="T36" s="25" t="s">
        <v>80</v>
      </c>
      <c r="U36" s="79" t="s">
        <v>80</v>
      </c>
    </row>
    <row r="37" spans="1:21" s="46" customFormat="1" ht="87" customHeight="1" x14ac:dyDescent="0.25">
      <c r="A37" s="89"/>
      <c r="B37" s="103"/>
      <c r="C37" s="36" t="s">
        <v>39</v>
      </c>
      <c r="D37" s="36" t="s">
        <v>153</v>
      </c>
      <c r="E37" s="22" t="s">
        <v>180</v>
      </c>
      <c r="F37" s="19" t="s">
        <v>33</v>
      </c>
      <c r="G37" s="22" t="s">
        <v>56</v>
      </c>
      <c r="H37" s="22" t="s">
        <v>57</v>
      </c>
      <c r="I37" s="22" t="s">
        <v>58</v>
      </c>
      <c r="J37" s="22" t="s">
        <v>27</v>
      </c>
      <c r="K37" s="22" t="s">
        <v>24</v>
      </c>
      <c r="L37" s="19" t="s">
        <v>137</v>
      </c>
      <c r="M37" s="19" t="s">
        <v>28</v>
      </c>
      <c r="N37" s="17">
        <v>1</v>
      </c>
      <c r="O37" s="19">
        <v>1</v>
      </c>
      <c r="P37" s="19">
        <v>1</v>
      </c>
      <c r="Q37" s="35">
        <v>46022</v>
      </c>
      <c r="R37" s="19" t="s">
        <v>26</v>
      </c>
      <c r="S37" s="24" t="s">
        <v>138</v>
      </c>
      <c r="T37" s="25" t="s">
        <v>80</v>
      </c>
      <c r="U37" s="79" t="s">
        <v>80</v>
      </c>
    </row>
    <row r="38" spans="1:21" s="46" customFormat="1" ht="200.25" customHeight="1" x14ac:dyDescent="0.25">
      <c r="A38" s="89"/>
      <c r="B38" s="103"/>
      <c r="C38" s="37"/>
      <c r="D38" s="37"/>
      <c r="E38" s="22"/>
      <c r="F38" s="19" t="s">
        <v>33</v>
      </c>
      <c r="G38" s="22"/>
      <c r="H38" s="22"/>
      <c r="I38" s="22"/>
      <c r="J38" s="22"/>
      <c r="K38" s="22"/>
      <c r="L38" s="19" t="s">
        <v>140</v>
      </c>
      <c r="M38" s="19" t="s">
        <v>28</v>
      </c>
      <c r="N38" s="17">
        <v>1</v>
      </c>
      <c r="O38" s="19">
        <v>1</v>
      </c>
      <c r="P38" s="19">
        <v>1</v>
      </c>
      <c r="Q38" s="35">
        <v>46022</v>
      </c>
      <c r="R38" s="19" t="s">
        <v>26</v>
      </c>
      <c r="S38" s="24" t="s">
        <v>139</v>
      </c>
      <c r="T38" s="25" t="s">
        <v>80</v>
      </c>
      <c r="U38" s="79" t="s">
        <v>80</v>
      </c>
    </row>
    <row r="39" spans="1:21" s="46" customFormat="1" ht="124.5" customHeight="1" x14ac:dyDescent="0.25">
      <c r="A39" s="89"/>
      <c r="B39" s="103"/>
      <c r="C39" s="37"/>
      <c r="D39" s="37"/>
      <c r="E39" s="22"/>
      <c r="F39" s="22" t="s">
        <v>33</v>
      </c>
      <c r="G39" s="22" t="s">
        <v>142</v>
      </c>
      <c r="H39" s="19" t="s">
        <v>149</v>
      </c>
      <c r="I39" s="19" t="s">
        <v>144</v>
      </c>
      <c r="J39" s="19" t="s">
        <v>27</v>
      </c>
      <c r="K39" s="19" t="s">
        <v>27</v>
      </c>
      <c r="L39" s="19" t="s">
        <v>145</v>
      </c>
      <c r="M39" s="41" t="s">
        <v>146</v>
      </c>
      <c r="N39" s="41">
        <v>0</v>
      </c>
      <c r="O39" s="41">
        <v>0</v>
      </c>
      <c r="P39" s="41">
        <v>1</v>
      </c>
      <c r="Q39" s="51">
        <v>46022</v>
      </c>
      <c r="R39" s="22" t="s">
        <v>26</v>
      </c>
      <c r="S39" s="24">
        <v>27600000</v>
      </c>
      <c r="T39" s="25" t="s">
        <v>80</v>
      </c>
      <c r="U39" s="79" t="s">
        <v>80</v>
      </c>
    </row>
    <row r="40" spans="1:21" s="46" customFormat="1" ht="82.5" customHeight="1" x14ac:dyDescent="0.25">
      <c r="A40" s="89"/>
      <c r="B40" s="103"/>
      <c r="C40" s="37"/>
      <c r="D40" s="37"/>
      <c r="E40" s="22"/>
      <c r="F40" s="22"/>
      <c r="G40" s="22"/>
      <c r="H40" s="19" t="s">
        <v>143</v>
      </c>
      <c r="I40" s="19" t="s">
        <v>147</v>
      </c>
      <c r="J40" s="19" t="s">
        <v>27</v>
      </c>
      <c r="K40" s="19" t="s">
        <v>67</v>
      </c>
      <c r="L40" s="19" t="s">
        <v>148</v>
      </c>
      <c r="M40" s="41"/>
      <c r="N40" s="41"/>
      <c r="O40" s="41"/>
      <c r="P40" s="41"/>
      <c r="Q40" s="51"/>
      <c r="R40" s="22"/>
      <c r="S40" s="24">
        <v>48000000</v>
      </c>
      <c r="T40" s="25" t="s">
        <v>80</v>
      </c>
      <c r="U40" s="79" t="s">
        <v>80</v>
      </c>
    </row>
    <row r="41" spans="1:21" s="46" customFormat="1" ht="105.75" customHeight="1" x14ac:dyDescent="0.25">
      <c r="A41" s="89"/>
      <c r="B41" s="103"/>
      <c r="C41" s="37"/>
      <c r="D41" s="37"/>
      <c r="E41" s="19" t="s">
        <v>154</v>
      </c>
      <c r="F41" s="19" t="s">
        <v>33</v>
      </c>
      <c r="G41" s="19" t="s">
        <v>70</v>
      </c>
      <c r="H41" s="19" t="s">
        <v>155</v>
      </c>
      <c r="I41" s="19" t="s">
        <v>178</v>
      </c>
      <c r="J41" s="19" t="s">
        <v>27</v>
      </c>
      <c r="K41" s="19" t="s">
        <v>24</v>
      </c>
      <c r="L41" s="17" t="s">
        <v>156</v>
      </c>
      <c r="M41" s="19" t="s">
        <v>179</v>
      </c>
      <c r="N41" s="17">
        <v>0</v>
      </c>
      <c r="O41" s="17">
        <v>0</v>
      </c>
      <c r="P41" s="17">
        <v>20</v>
      </c>
      <c r="Q41" s="35">
        <v>46022</v>
      </c>
      <c r="R41" s="19" t="s">
        <v>26</v>
      </c>
      <c r="S41" s="20">
        <v>26180000</v>
      </c>
      <c r="T41" s="20" t="s">
        <v>97</v>
      </c>
      <c r="U41" s="93" t="s">
        <v>80</v>
      </c>
    </row>
    <row r="42" spans="1:21" s="46" customFormat="1" ht="78" customHeight="1" x14ac:dyDescent="0.25">
      <c r="A42" s="89"/>
      <c r="B42" s="103"/>
      <c r="C42" s="37"/>
      <c r="D42" s="37"/>
      <c r="E42" s="19" t="s">
        <v>181</v>
      </c>
      <c r="F42" s="19" t="s">
        <v>33</v>
      </c>
      <c r="G42" s="19" t="s">
        <v>70</v>
      </c>
      <c r="H42" s="19" t="s">
        <v>181</v>
      </c>
      <c r="I42" s="19" t="s">
        <v>159</v>
      </c>
      <c r="J42" s="19" t="s">
        <v>27</v>
      </c>
      <c r="K42" s="19" t="s">
        <v>24</v>
      </c>
      <c r="L42" s="19" t="s">
        <v>157</v>
      </c>
      <c r="M42" s="17" t="s">
        <v>37</v>
      </c>
      <c r="N42" s="17">
        <v>1</v>
      </c>
      <c r="O42" s="17">
        <v>1</v>
      </c>
      <c r="P42" s="17">
        <v>1</v>
      </c>
      <c r="Q42" s="35">
        <v>46022</v>
      </c>
      <c r="R42" s="19" t="s">
        <v>26</v>
      </c>
      <c r="S42" s="21">
        <v>32000000</v>
      </c>
      <c r="T42" s="20" t="s">
        <v>97</v>
      </c>
      <c r="U42" s="93" t="s">
        <v>80</v>
      </c>
    </row>
    <row r="43" spans="1:21" s="46" customFormat="1" ht="73.5" customHeight="1" x14ac:dyDescent="0.25">
      <c r="A43" s="89"/>
      <c r="B43" s="103"/>
      <c r="C43" s="37"/>
      <c r="D43" s="37"/>
      <c r="E43" s="19" t="s">
        <v>183</v>
      </c>
      <c r="F43" s="19" t="s">
        <v>33</v>
      </c>
      <c r="G43" s="19" t="s">
        <v>70</v>
      </c>
      <c r="H43" s="19" t="s">
        <v>158</v>
      </c>
      <c r="I43" s="19" t="s">
        <v>160</v>
      </c>
      <c r="J43" s="19" t="s">
        <v>27</v>
      </c>
      <c r="K43" s="19" t="s">
        <v>24</v>
      </c>
      <c r="L43" s="19" t="s">
        <v>160</v>
      </c>
      <c r="M43" s="17" t="s">
        <v>28</v>
      </c>
      <c r="N43" s="17" t="s">
        <v>184</v>
      </c>
      <c r="O43" s="17">
        <v>1</v>
      </c>
      <c r="P43" s="17">
        <v>1</v>
      </c>
      <c r="Q43" s="35">
        <v>46022</v>
      </c>
      <c r="R43" s="19" t="s">
        <v>26</v>
      </c>
      <c r="S43" s="21">
        <v>0</v>
      </c>
      <c r="T43" s="20" t="s">
        <v>185</v>
      </c>
      <c r="U43" s="93" t="s">
        <v>80</v>
      </c>
    </row>
    <row r="44" spans="1:21" s="46" customFormat="1" ht="120" customHeight="1" x14ac:dyDescent="0.25">
      <c r="A44" s="89"/>
      <c r="B44" s="103"/>
      <c r="C44" s="37"/>
      <c r="D44" s="37"/>
      <c r="E44" s="19" t="s">
        <v>161</v>
      </c>
      <c r="F44" s="19" t="s">
        <v>33</v>
      </c>
      <c r="G44" s="19" t="s">
        <v>70</v>
      </c>
      <c r="H44" s="19" t="s">
        <v>162</v>
      </c>
      <c r="I44" s="19" t="s">
        <v>163</v>
      </c>
      <c r="J44" s="19" t="s">
        <v>186</v>
      </c>
      <c r="K44" s="19" t="s">
        <v>67</v>
      </c>
      <c r="L44" s="17" t="s">
        <v>164</v>
      </c>
      <c r="M44" s="17" t="s">
        <v>28</v>
      </c>
      <c r="N44" s="17">
        <v>0</v>
      </c>
      <c r="O44" s="17">
        <v>0</v>
      </c>
      <c r="P44" s="17">
        <v>1</v>
      </c>
      <c r="Q44" s="35">
        <v>46022</v>
      </c>
      <c r="R44" s="19" t="s">
        <v>26</v>
      </c>
      <c r="S44" s="21">
        <v>0</v>
      </c>
      <c r="T44" s="20" t="s">
        <v>187</v>
      </c>
      <c r="U44" s="93" t="s">
        <v>80</v>
      </c>
    </row>
    <row r="45" spans="1:21" s="46" customFormat="1" ht="186" customHeight="1" x14ac:dyDescent="0.25">
      <c r="A45" s="89"/>
      <c r="B45" s="103"/>
      <c r="C45" s="37"/>
      <c r="D45" s="37"/>
      <c r="E45" s="19" t="s">
        <v>188</v>
      </c>
      <c r="F45" s="19" t="s">
        <v>33</v>
      </c>
      <c r="G45" s="19" t="s">
        <v>70</v>
      </c>
      <c r="H45" s="19" t="s">
        <v>182</v>
      </c>
      <c r="I45" s="19" t="s">
        <v>193</v>
      </c>
      <c r="J45" s="19" t="s">
        <v>27</v>
      </c>
      <c r="K45" s="19" t="s">
        <v>165</v>
      </c>
      <c r="L45" s="19" t="s">
        <v>166</v>
      </c>
      <c r="M45" s="17" t="s">
        <v>28</v>
      </c>
      <c r="N45" s="17">
        <v>1</v>
      </c>
      <c r="O45" s="17">
        <v>1</v>
      </c>
      <c r="P45" s="17">
        <v>1</v>
      </c>
      <c r="Q45" s="35">
        <v>46022</v>
      </c>
      <c r="R45" s="19" t="s">
        <v>26</v>
      </c>
      <c r="S45" s="21">
        <v>57731953</v>
      </c>
      <c r="T45" s="20" t="s">
        <v>80</v>
      </c>
      <c r="U45" s="93" t="s">
        <v>80</v>
      </c>
    </row>
    <row r="46" spans="1:21" s="46" customFormat="1" ht="103.5" customHeight="1" x14ac:dyDescent="0.25">
      <c r="A46" s="89"/>
      <c r="B46" s="103"/>
      <c r="C46" s="37"/>
      <c r="D46" s="37"/>
      <c r="E46" s="19" t="s">
        <v>152</v>
      </c>
      <c r="F46" s="19" t="s">
        <v>33</v>
      </c>
      <c r="G46" s="19" t="s">
        <v>70</v>
      </c>
      <c r="H46" s="19" t="s">
        <v>189</v>
      </c>
      <c r="I46" s="19" t="s">
        <v>167</v>
      </c>
      <c r="J46" s="19" t="s">
        <v>27</v>
      </c>
      <c r="K46" s="19" t="s">
        <v>24</v>
      </c>
      <c r="L46" s="19" t="s">
        <v>168</v>
      </c>
      <c r="M46" s="17" t="s">
        <v>37</v>
      </c>
      <c r="N46" s="17">
        <v>0</v>
      </c>
      <c r="O46" s="17">
        <v>0</v>
      </c>
      <c r="P46" s="17">
        <v>1</v>
      </c>
      <c r="Q46" s="35">
        <v>46022</v>
      </c>
      <c r="R46" s="19" t="s">
        <v>26</v>
      </c>
      <c r="S46" s="21" t="s">
        <v>80</v>
      </c>
      <c r="T46" s="20" t="s">
        <v>97</v>
      </c>
      <c r="U46" s="93" t="s">
        <v>80</v>
      </c>
    </row>
    <row r="47" spans="1:21" s="45" customFormat="1" ht="114" customHeight="1" thickBot="1" x14ac:dyDescent="0.3">
      <c r="A47" s="90"/>
      <c r="B47" s="105"/>
      <c r="C47" s="97"/>
      <c r="D47" s="97"/>
      <c r="E47" s="82" t="s">
        <v>40</v>
      </c>
      <c r="F47" s="82" t="s">
        <v>33</v>
      </c>
      <c r="G47" s="82" t="s">
        <v>41</v>
      </c>
      <c r="H47" s="82" t="s">
        <v>192</v>
      </c>
      <c r="I47" s="82" t="s">
        <v>141</v>
      </c>
      <c r="J47" s="82" t="s">
        <v>27</v>
      </c>
      <c r="K47" s="82" t="s">
        <v>24</v>
      </c>
      <c r="L47" s="82" t="s">
        <v>141</v>
      </c>
      <c r="M47" s="82" t="s">
        <v>28</v>
      </c>
      <c r="N47" s="83">
        <v>1</v>
      </c>
      <c r="O47" s="82">
        <v>1</v>
      </c>
      <c r="P47" s="82">
        <v>1</v>
      </c>
      <c r="Q47" s="94">
        <v>45701</v>
      </c>
      <c r="R47" s="82" t="s">
        <v>26</v>
      </c>
      <c r="S47" s="98">
        <v>2629182757</v>
      </c>
      <c r="T47" s="98">
        <v>2629182757</v>
      </c>
      <c r="U47" s="87" t="s">
        <v>80</v>
      </c>
    </row>
    <row r="48" spans="1:21" s="45" customFormat="1" ht="15.75" customHeight="1" x14ac:dyDescent="0.25">
      <c r="P48" s="47"/>
    </row>
    <row r="49" spans="15:16" s="45" customFormat="1" ht="15.75" customHeight="1" x14ac:dyDescent="0.25">
      <c r="P49" s="47"/>
    </row>
    <row r="50" spans="15:16" s="45" customFormat="1" ht="15.75" customHeight="1" x14ac:dyDescent="0.25">
      <c r="P50" s="47"/>
    </row>
    <row r="51" spans="15:16" s="45" customFormat="1" ht="15.75" customHeight="1" x14ac:dyDescent="0.25">
      <c r="P51" s="47"/>
    </row>
    <row r="52" spans="15:16" s="45" customFormat="1" ht="15.75" customHeight="1" x14ac:dyDescent="0.25">
      <c r="P52" s="47"/>
    </row>
    <row r="53" spans="15:16" s="45" customFormat="1" ht="15.75" customHeight="1" x14ac:dyDescent="0.25">
      <c r="P53" s="47"/>
    </row>
    <row r="54" spans="15:16" s="45" customFormat="1" ht="15.75" customHeight="1" x14ac:dyDescent="0.25">
      <c r="O54" s="48"/>
      <c r="P54" s="47"/>
    </row>
    <row r="55" spans="15:16" s="45" customFormat="1" ht="15.75" customHeight="1" x14ac:dyDescent="0.25">
      <c r="O55" s="48"/>
      <c r="P55" s="47"/>
    </row>
    <row r="56" spans="15:16" s="45" customFormat="1" ht="15.75" customHeight="1" x14ac:dyDescent="0.25">
      <c r="O56" s="48"/>
      <c r="P56" s="47"/>
    </row>
    <row r="57" spans="15:16" s="45" customFormat="1" ht="15.75" customHeight="1" x14ac:dyDescent="0.25">
      <c r="P57" s="47"/>
    </row>
    <row r="58" spans="15:16" s="45" customFormat="1" ht="15.75" customHeight="1" x14ac:dyDescent="0.25">
      <c r="P58" s="47"/>
    </row>
    <row r="59" spans="15:16" s="45" customFormat="1" ht="15.75" customHeight="1" x14ac:dyDescent="0.25">
      <c r="P59" s="47"/>
    </row>
    <row r="60" spans="15:16" s="45" customFormat="1" ht="15.75" customHeight="1" x14ac:dyDescent="0.25">
      <c r="P60" s="47"/>
    </row>
    <row r="61" spans="15:16" s="45" customFormat="1" ht="15.75" customHeight="1" x14ac:dyDescent="0.25">
      <c r="P61" s="47"/>
    </row>
    <row r="62" spans="15:16" s="45" customFormat="1" ht="15.75" customHeight="1" x14ac:dyDescent="0.25">
      <c r="P62" s="47"/>
    </row>
    <row r="63" spans="15:16" s="45" customFormat="1" ht="15.75" customHeight="1" x14ac:dyDescent="0.25">
      <c r="P63" s="47"/>
    </row>
    <row r="64" spans="15:16" s="45" customFormat="1" ht="15.75" customHeight="1" x14ac:dyDescent="0.25">
      <c r="P64" s="47"/>
    </row>
    <row r="65" spans="16:16" s="45" customFormat="1" ht="15.75" customHeight="1" x14ac:dyDescent="0.25">
      <c r="P65" s="47"/>
    </row>
    <row r="66" spans="16:16" s="45" customFormat="1" ht="15.75" customHeight="1" x14ac:dyDescent="0.25">
      <c r="P66" s="47"/>
    </row>
    <row r="67" spans="16:16" s="45" customFormat="1" ht="15.75" customHeight="1" x14ac:dyDescent="0.25">
      <c r="P67" s="47"/>
    </row>
    <row r="68" spans="16:16" s="45" customFormat="1" ht="15.75" customHeight="1" x14ac:dyDescent="0.25">
      <c r="P68" s="47"/>
    </row>
    <row r="69" spans="16:16" s="45" customFormat="1" ht="15.75" customHeight="1" x14ac:dyDescent="0.25">
      <c r="P69" s="47"/>
    </row>
    <row r="70" spans="16:16" s="45" customFormat="1" ht="15.75" customHeight="1" x14ac:dyDescent="0.25">
      <c r="P70" s="47"/>
    </row>
    <row r="71" spans="16:16" s="45" customFormat="1" ht="15.75" customHeight="1" x14ac:dyDescent="0.25">
      <c r="P71" s="47"/>
    </row>
    <row r="72" spans="16:16" s="45" customFormat="1" ht="15.75" customHeight="1" x14ac:dyDescent="0.25">
      <c r="P72" s="47"/>
    </row>
    <row r="73" spans="16:16" s="45" customFormat="1" ht="15.75" customHeight="1" x14ac:dyDescent="0.25">
      <c r="P73" s="47"/>
    </row>
    <row r="74" spans="16:16" s="45" customFormat="1" ht="15.75" customHeight="1" x14ac:dyDescent="0.25">
      <c r="P74" s="47"/>
    </row>
    <row r="75" spans="16:16" s="45" customFormat="1" ht="15.75" customHeight="1" x14ac:dyDescent="0.25">
      <c r="P75" s="47"/>
    </row>
    <row r="76" spans="16:16" s="45" customFormat="1" ht="15.75" customHeight="1" x14ac:dyDescent="0.25">
      <c r="P76" s="47"/>
    </row>
    <row r="77" spans="16:16" s="45" customFormat="1" ht="15.75" customHeight="1" x14ac:dyDescent="0.25">
      <c r="P77" s="47"/>
    </row>
    <row r="78" spans="16:16" s="45" customFormat="1" ht="15.75" customHeight="1" x14ac:dyDescent="0.25">
      <c r="P78" s="47"/>
    </row>
    <row r="79" spans="16:16" s="45" customFormat="1" ht="15.75" customHeight="1" x14ac:dyDescent="0.25">
      <c r="P79" s="47"/>
    </row>
    <row r="80" spans="16:16" s="45" customFormat="1" ht="15.75" customHeight="1" x14ac:dyDescent="0.25">
      <c r="P80" s="47"/>
    </row>
    <row r="81" spans="16:16" s="45" customFormat="1" ht="15.75" customHeight="1" x14ac:dyDescent="0.25">
      <c r="P81" s="47"/>
    </row>
    <row r="82" spans="16:16" s="45" customFormat="1" ht="15.75" customHeight="1" x14ac:dyDescent="0.25">
      <c r="P82" s="47"/>
    </row>
    <row r="83" spans="16:16" s="45" customFormat="1" ht="15.75" customHeight="1" x14ac:dyDescent="0.25">
      <c r="P83" s="47"/>
    </row>
    <row r="84" spans="16:16" s="45" customFormat="1" ht="15.75" customHeight="1" x14ac:dyDescent="0.25">
      <c r="P84" s="47"/>
    </row>
    <row r="85" spans="16:16" s="45" customFormat="1" ht="15.75" customHeight="1" x14ac:dyDescent="0.25">
      <c r="P85" s="47"/>
    </row>
    <row r="86" spans="16:16" s="45" customFormat="1" ht="15.75" customHeight="1" x14ac:dyDescent="0.25">
      <c r="P86" s="47"/>
    </row>
    <row r="87" spans="16:16" s="45" customFormat="1" ht="15.75" customHeight="1" x14ac:dyDescent="0.25">
      <c r="P87" s="47"/>
    </row>
    <row r="88" spans="16:16" s="45" customFormat="1" ht="15.75" customHeight="1" x14ac:dyDescent="0.25">
      <c r="P88" s="47"/>
    </row>
    <row r="89" spans="16:16" s="45" customFormat="1" ht="15.75" customHeight="1" x14ac:dyDescent="0.25">
      <c r="P89" s="47"/>
    </row>
    <row r="90" spans="16:16" s="45" customFormat="1" ht="15.75" customHeight="1" x14ac:dyDescent="0.25">
      <c r="P90" s="47"/>
    </row>
    <row r="91" spans="16:16" s="45" customFormat="1" ht="15.75" customHeight="1" x14ac:dyDescent="0.25">
      <c r="P91" s="47"/>
    </row>
    <row r="92" spans="16:16" s="45" customFormat="1" ht="15.75" customHeight="1" x14ac:dyDescent="0.25">
      <c r="P92" s="47"/>
    </row>
    <row r="93" spans="16:16" s="45" customFormat="1" ht="15.75" customHeight="1" x14ac:dyDescent="0.25">
      <c r="P93" s="47"/>
    </row>
    <row r="94" spans="16:16" s="45" customFormat="1" ht="15.75" customHeight="1" x14ac:dyDescent="0.25">
      <c r="P94" s="47"/>
    </row>
    <row r="95" spans="16:16" s="45" customFormat="1" ht="15.75" customHeight="1" x14ac:dyDescent="0.25">
      <c r="P95" s="47"/>
    </row>
    <row r="96" spans="16:16" s="45" customFormat="1" ht="15.75" customHeight="1" x14ac:dyDescent="0.25">
      <c r="P96" s="47"/>
    </row>
    <row r="97" spans="16:16" s="45" customFormat="1" ht="15.75" customHeight="1" x14ac:dyDescent="0.25">
      <c r="P97" s="47"/>
    </row>
    <row r="98" spans="16:16" s="45" customFormat="1" ht="15.75" customHeight="1" x14ac:dyDescent="0.25">
      <c r="P98" s="47"/>
    </row>
    <row r="99" spans="16:16" s="45" customFormat="1" ht="15.75" customHeight="1" x14ac:dyDescent="0.25">
      <c r="P99" s="47"/>
    </row>
    <row r="100" spans="16:16" s="45" customFormat="1" ht="15.75" customHeight="1" x14ac:dyDescent="0.25">
      <c r="P100" s="47"/>
    </row>
    <row r="101" spans="16:16" s="45" customFormat="1" ht="15.75" customHeight="1" x14ac:dyDescent="0.25">
      <c r="P101" s="47"/>
    </row>
    <row r="102" spans="16:16" s="45" customFormat="1" ht="15.75" customHeight="1" x14ac:dyDescent="0.25">
      <c r="P102" s="47"/>
    </row>
    <row r="103" spans="16:16" s="45" customFormat="1" ht="15.75" customHeight="1" x14ac:dyDescent="0.25">
      <c r="P103" s="47"/>
    </row>
    <row r="104" spans="16:16" s="45" customFormat="1" ht="15.75" customHeight="1" x14ac:dyDescent="0.25">
      <c r="P104" s="47"/>
    </row>
    <row r="105" spans="16:16" s="45" customFormat="1" ht="15.75" customHeight="1" x14ac:dyDescent="0.25">
      <c r="P105" s="47"/>
    </row>
    <row r="106" spans="16:16" s="45" customFormat="1" ht="15.75" customHeight="1" x14ac:dyDescent="0.25">
      <c r="P106" s="47"/>
    </row>
    <row r="107" spans="16:16" s="45" customFormat="1" ht="15.75" customHeight="1" x14ac:dyDescent="0.25">
      <c r="P107" s="47"/>
    </row>
    <row r="108" spans="16:16" s="45" customFormat="1" ht="15.75" customHeight="1" x14ac:dyDescent="0.25">
      <c r="P108" s="47"/>
    </row>
    <row r="109" spans="16:16" s="45" customFormat="1" ht="15.75" customHeight="1" x14ac:dyDescent="0.25">
      <c r="P109" s="47"/>
    </row>
    <row r="110" spans="16:16" s="45" customFormat="1" ht="15.75" customHeight="1" x14ac:dyDescent="0.25">
      <c r="P110" s="47"/>
    </row>
    <row r="111" spans="16:16" s="45" customFormat="1" ht="15.75" customHeight="1" x14ac:dyDescent="0.25">
      <c r="P111" s="47"/>
    </row>
    <row r="112" spans="16:16" s="45" customFormat="1" ht="15.75" customHeight="1" x14ac:dyDescent="0.25">
      <c r="P112" s="47"/>
    </row>
    <row r="113" spans="16:16" s="45" customFormat="1" ht="15.75" customHeight="1" x14ac:dyDescent="0.25">
      <c r="P113" s="47"/>
    </row>
    <row r="114" spans="16:16" s="45" customFormat="1" ht="15.75" customHeight="1" x14ac:dyDescent="0.25">
      <c r="P114" s="47"/>
    </row>
    <row r="115" spans="16:16" s="45" customFormat="1" ht="15.75" customHeight="1" x14ac:dyDescent="0.25">
      <c r="P115" s="47"/>
    </row>
    <row r="116" spans="16:16" s="45" customFormat="1" ht="15.75" customHeight="1" x14ac:dyDescent="0.25">
      <c r="P116" s="47"/>
    </row>
    <row r="117" spans="16:16" s="45" customFormat="1" ht="15.75" customHeight="1" x14ac:dyDescent="0.25">
      <c r="P117" s="47"/>
    </row>
    <row r="118" spans="16:16" s="45" customFormat="1" ht="15.75" customHeight="1" x14ac:dyDescent="0.25">
      <c r="P118" s="47"/>
    </row>
    <row r="119" spans="16:16" s="45" customFormat="1" ht="15.75" customHeight="1" x14ac:dyDescent="0.25">
      <c r="P119" s="47"/>
    </row>
    <row r="120" spans="16:16" s="45" customFormat="1" ht="15.75" customHeight="1" x14ac:dyDescent="0.25">
      <c r="P120" s="47"/>
    </row>
    <row r="121" spans="16:16" s="45" customFormat="1" ht="15.75" customHeight="1" x14ac:dyDescent="0.25">
      <c r="P121" s="47"/>
    </row>
    <row r="122" spans="16:16" s="45" customFormat="1" ht="15.75" customHeight="1" x14ac:dyDescent="0.25">
      <c r="P122" s="47"/>
    </row>
    <row r="123" spans="16:16" s="45" customFormat="1" ht="15.75" customHeight="1" x14ac:dyDescent="0.25">
      <c r="P123" s="47"/>
    </row>
    <row r="124" spans="16:16" s="45" customFormat="1" ht="15.75" customHeight="1" x14ac:dyDescent="0.25">
      <c r="P124" s="47"/>
    </row>
    <row r="125" spans="16:16" s="45" customFormat="1" ht="15.75" customHeight="1" x14ac:dyDescent="0.25">
      <c r="P125" s="47"/>
    </row>
    <row r="126" spans="16:16" s="45" customFormat="1" ht="15.75" customHeight="1" x14ac:dyDescent="0.25">
      <c r="P126" s="47"/>
    </row>
    <row r="127" spans="16:16" s="45" customFormat="1" ht="15.75" customHeight="1" x14ac:dyDescent="0.25">
      <c r="P127" s="47"/>
    </row>
    <row r="128" spans="16:16" s="45" customFormat="1" ht="15.75" customHeight="1" x14ac:dyDescent="0.25">
      <c r="P128" s="47"/>
    </row>
    <row r="129" spans="16:16" s="45" customFormat="1" ht="15.75" customHeight="1" x14ac:dyDescent="0.25">
      <c r="P129" s="47"/>
    </row>
    <row r="130" spans="16:16" s="45" customFormat="1" ht="15.75" customHeight="1" x14ac:dyDescent="0.25">
      <c r="P130" s="47"/>
    </row>
    <row r="131" spans="16:16" s="45" customFormat="1" ht="15.75" customHeight="1" x14ac:dyDescent="0.25">
      <c r="P131" s="47"/>
    </row>
    <row r="132" spans="16:16" s="45" customFormat="1" ht="15.75" customHeight="1" x14ac:dyDescent="0.25">
      <c r="P132" s="47"/>
    </row>
    <row r="133" spans="16:16" s="45" customFormat="1" ht="15.75" customHeight="1" x14ac:dyDescent="0.25">
      <c r="P133" s="47"/>
    </row>
    <row r="134" spans="16:16" s="45" customFormat="1" ht="15.75" customHeight="1" x14ac:dyDescent="0.25">
      <c r="P134" s="47"/>
    </row>
    <row r="135" spans="16:16" s="45" customFormat="1" ht="15.75" customHeight="1" x14ac:dyDescent="0.25">
      <c r="P135" s="47"/>
    </row>
    <row r="136" spans="16:16" s="45" customFormat="1" ht="15.75" customHeight="1" x14ac:dyDescent="0.25">
      <c r="P136" s="47"/>
    </row>
    <row r="137" spans="16:16" s="45" customFormat="1" ht="15.75" customHeight="1" x14ac:dyDescent="0.25">
      <c r="P137" s="47"/>
    </row>
    <row r="138" spans="16:16" s="45" customFormat="1" ht="15.75" customHeight="1" x14ac:dyDescent="0.25">
      <c r="P138" s="47"/>
    </row>
    <row r="139" spans="16:16" s="45" customFormat="1" ht="15.75" customHeight="1" x14ac:dyDescent="0.25">
      <c r="P139" s="47"/>
    </row>
    <row r="140" spans="16:16" s="45" customFormat="1" ht="15.75" customHeight="1" x14ac:dyDescent="0.25">
      <c r="P140" s="47"/>
    </row>
    <row r="141" spans="16:16" s="45" customFormat="1" ht="15.75" customHeight="1" x14ac:dyDescent="0.25">
      <c r="P141" s="47"/>
    </row>
    <row r="142" spans="16:16" s="45" customFormat="1" ht="15.75" customHeight="1" x14ac:dyDescent="0.25">
      <c r="P142" s="47"/>
    </row>
    <row r="143" spans="16:16" s="45" customFormat="1" ht="15.75" customHeight="1" x14ac:dyDescent="0.25">
      <c r="P143" s="47"/>
    </row>
    <row r="144" spans="16:16" s="45" customFormat="1" ht="15.75" customHeight="1" x14ac:dyDescent="0.25">
      <c r="P144" s="47"/>
    </row>
    <row r="145" spans="16:16" s="45" customFormat="1" ht="15.75" customHeight="1" x14ac:dyDescent="0.25">
      <c r="P145" s="47"/>
    </row>
    <row r="146" spans="16:16" s="45" customFormat="1" ht="15.75" customHeight="1" x14ac:dyDescent="0.25">
      <c r="P146" s="47"/>
    </row>
    <row r="147" spans="16:16" s="45" customFormat="1" ht="15.75" customHeight="1" x14ac:dyDescent="0.25">
      <c r="P147" s="47"/>
    </row>
    <row r="148" spans="16:16" s="45" customFormat="1" ht="15.75" customHeight="1" x14ac:dyDescent="0.25">
      <c r="P148" s="47"/>
    </row>
    <row r="149" spans="16:16" s="45" customFormat="1" ht="15.75" customHeight="1" x14ac:dyDescent="0.25">
      <c r="P149" s="47"/>
    </row>
    <row r="150" spans="16:16" s="45" customFormat="1" ht="15.75" customHeight="1" x14ac:dyDescent="0.25">
      <c r="P150" s="47"/>
    </row>
    <row r="151" spans="16:16" s="45" customFormat="1" ht="15.75" customHeight="1" x14ac:dyDescent="0.25">
      <c r="P151" s="47"/>
    </row>
    <row r="152" spans="16:16" s="45" customFormat="1" ht="15.75" customHeight="1" x14ac:dyDescent="0.25">
      <c r="P152" s="47"/>
    </row>
    <row r="153" spans="16:16" s="45" customFormat="1" ht="15.75" customHeight="1" x14ac:dyDescent="0.25">
      <c r="P153" s="47"/>
    </row>
    <row r="154" spans="16:16" s="45" customFormat="1" ht="15.75" customHeight="1" x14ac:dyDescent="0.25">
      <c r="P154" s="47"/>
    </row>
    <row r="155" spans="16:16" s="45" customFormat="1" ht="15.75" customHeight="1" x14ac:dyDescent="0.25">
      <c r="P155" s="47"/>
    </row>
    <row r="156" spans="16:16" s="45" customFormat="1" ht="15.75" customHeight="1" x14ac:dyDescent="0.25">
      <c r="P156" s="47"/>
    </row>
    <row r="157" spans="16:16" s="45" customFormat="1" ht="15.75" customHeight="1" x14ac:dyDescent="0.25">
      <c r="P157" s="47"/>
    </row>
    <row r="158" spans="16:16" s="45" customFormat="1" ht="15.75" customHeight="1" x14ac:dyDescent="0.25">
      <c r="P158" s="47"/>
    </row>
    <row r="159" spans="16:16" s="45" customFormat="1" ht="15.75" customHeight="1" x14ac:dyDescent="0.25">
      <c r="P159" s="47"/>
    </row>
    <row r="160" spans="16:16" s="45" customFormat="1" ht="15.75" customHeight="1" x14ac:dyDescent="0.25">
      <c r="P160" s="47"/>
    </row>
    <row r="161" spans="16:16" s="45" customFormat="1" ht="15.75" customHeight="1" x14ac:dyDescent="0.25">
      <c r="P161" s="47"/>
    </row>
    <row r="162" spans="16:16" s="45" customFormat="1" ht="15.75" customHeight="1" x14ac:dyDescent="0.25">
      <c r="P162" s="47"/>
    </row>
    <row r="163" spans="16:16" s="45" customFormat="1" ht="15.75" customHeight="1" x14ac:dyDescent="0.25">
      <c r="P163" s="47"/>
    </row>
    <row r="164" spans="16:16" s="45" customFormat="1" ht="15.75" customHeight="1" x14ac:dyDescent="0.25">
      <c r="P164" s="47"/>
    </row>
    <row r="165" spans="16:16" s="45" customFormat="1" ht="15.75" customHeight="1" x14ac:dyDescent="0.25">
      <c r="P165" s="47"/>
    </row>
    <row r="166" spans="16:16" s="45" customFormat="1" ht="15.75" customHeight="1" x14ac:dyDescent="0.25">
      <c r="P166" s="47"/>
    </row>
    <row r="167" spans="16:16" s="45" customFormat="1" ht="15.75" customHeight="1" x14ac:dyDescent="0.25">
      <c r="P167" s="47"/>
    </row>
    <row r="168" spans="16:16" s="45" customFormat="1" ht="15.75" customHeight="1" x14ac:dyDescent="0.25">
      <c r="P168" s="47"/>
    </row>
    <row r="169" spans="16:16" s="45" customFormat="1" ht="15.75" customHeight="1" x14ac:dyDescent="0.25">
      <c r="P169" s="47"/>
    </row>
    <row r="170" spans="16:16" s="45" customFormat="1" ht="15.75" customHeight="1" x14ac:dyDescent="0.25">
      <c r="P170" s="47"/>
    </row>
    <row r="171" spans="16:16" s="45" customFormat="1" ht="15.75" customHeight="1" x14ac:dyDescent="0.25">
      <c r="P171" s="47"/>
    </row>
    <row r="172" spans="16:16" s="45" customFormat="1" ht="15.75" customHeight="1" x14ac:dyDescent="0.25">
      <c r="P172" s="47"/>
    </row>
    <row r="173" spans="16:16" s="45" customFormat="1" ht="15.75" customHeight="1" x14ac:dyDescent="0.25">
      <c r="P173" s="47"/>
    </row>
    <row r="174" spans="16:16" s="45" customFormat="1" ht="15.75" customHeight="1" x14ac:dyDescent="0.25">
      <c r="P174" s="47"/>
    </row>
    <row r="175" spans="16:16" s="45" customFormat="1" ht="15.75" customHeight="1" x14ac:dyDescent="0.25">
      <c r="P175" s="47"/>
    </row>
    <row r="176" spans="16:16" s="45" customFormat="1" ht="15.75" customHeight="1" x14ac:dyDescent="0.25">
      <c r="P176" s="47"/>
    </row>
    <row r="177" spans="16:16" s="45" customFormat="1" ht="15.75" customHeight="1" x14ac:dyDescent="0.25">
      <c r="P177" s="47"/>
    </row>
    <row r="178" spans="16:16" s="45" customFormat="1" ht="15.75" customHeight="1" x14ac:dyDescent="0.25">
      <c r="P178" s="47"/>
    </row>
    <row r="179" spans="16:16" s="45" customFormat="1" ht="15.75" customHeight="1" x14ac:dyDescent="0.25">
      <c r="P179" s="47"/>
    </row>
    <row r="180" spans="16:16" s="45" customFormat="1" ht="15.75" customHeight="1" x14ac:dyDescent="0.25">
      <c r="P180" s="47"/>
    </row>
    <row r="181" spans="16:16" s="45" customFormat="1" ht="15.75" customHeight="1" x14ac:dyDescent="0.25">
      <c r="P181" s="47"/>
    </row>
    <row r="182" spans="16:16" s="45" customFormat="1" ht="15.75" customHeight="1" x14ac:dyDescent="0.25">
      <c r="P182" s="47"/>
    </row>
    <row r="183" spans="16:16" s="45" customFormat="1" ht="15.75" customHeight="1" x14ac:dyDescent="0.25">
      <c r="P183" s="47"/>
    </row>
    <row r="184" spans="16:16" s="45" customFormat="1" ht="15.75" customHeight="1" x14ac:dyDescent="0.25">
      <c r="P184" s="47"/>
    </row>
    <row r="185" spans="16:16" s="45" customFormat="1" ht="15.75" customHeight="1" x14ac:dyDescent="0.25">
      <c r="P185" s="47"/>
    </row>
    <row r="186" spans="16:16" s="45" customFormat="1" ht="15.75" customHeight="1" x14ac:dyDescent="0.25">
      <c r="P186" s="47"/>
    </row>
    <row r="187" spans="16:16" s="45" customFormat="1" ht="15.75" customHeight="1" x14ac:dyDescent="0.25">
      <c r="P187" s="47"/>
    </row>
    <row r="188" spans="16:16" s="45" customFormat="1" ht="15.75" customHeight="1" x14ac:dyDescent="0.25">
      <c r="P188" s="47"/>
    </row>
    <row r="189" spans="16:16" s="45" customFormat="1" ht="15.75" customHeight="1" x14ac:dyDescent="0.25">
      <c r="P189" s="47"/>
    </row>
    <row r="190" spans="16:16" s="45" customFormat="1" ht="15.75" customHeight="1" x14ac:dyDescent="0.25">
      <c r="P190" s="47"/>
    </row>
    <row r="191" spans="16:16" s="45" customFormat="1" ht="15.75" customHeight="1" x14ac:dyDescent="0.25">
      <c r="P191" s="47"/>
    </row>
    <row r="192" spans="16:16" s="45" customFormat="1" ht="15.75" customHeight="1" x14ac:dyDescent="0.25">
      <c r="P192" s="47"/>
    </row>
    <row r="193" spans="16:16" s="45" customFormat="1" ht="15.75" customHeight="1" x14ac:dyDescent="0.25">
      <c r="P193" s="47"/>
    </row>
    <row r="194" spans="16:16" s="45" customFormat="1" ht="15.75" customHeight="1" x14ac:dyDescent="0.25">
      <c r="P194" s="47"/>
    </row>
    <row r="195" spans="16:16" s="45" customFormat="1" ht="15.75" customHeight="1" x14ac:dyDescent="0.25">
      <c r="P195" s="47"/>
    </row>
    <row r="196" spans="16:16" s="45" customFormat="1" ht="15.75" customHeight="1" x14ac:dyDescent="0.25">
      <c r="P196" s="47"/>
    </row>
    <row r="197" spans="16:16" s="45" customFormat="1" ht="15.75" customHeight="1" x14ac:dyDescent="0.25">
      <c r="P197" s="47"/>
    </row>
    <row r="198" spans="16:16" s="45" customFormat="1" ht="15.75" customHeight="1" x14ac:dyDescent="0.25">
      <c r="P198" s="47"/>
    </row>
    <row r="199" spans="16:16" s="45" customFormat="1" ht="15.75" customHeight="1" x14ac:dyDescent="0.25">
      <c r="P199" s="47"/>
    </row>
    <row r="200" spans="16:16" s="45" customFormat="1" ht="15.75" customHeight="1" x14ac:dyDescent="0.25">
      <c r="P200" s="47"/>
    </row>
    <row r="201" spans="16:16" s="45" customFormat="1" ht="15.75" customHeight="1" x14ac:dyDescent="0.25">
      <c r="P201" s="47"/>
    </row>
    <row r="202" spans="16:16" s="45" customFormat="1" ht="15.75" customHeight="1" x14ac:dyDescent="0.25">
      <c r="P202" s="47"/>
    </row>
    <row r="203" spans="16:16" s="45" customFormat="1" ht="15.75" customHeight="1" x14ac:dyDescent="0.25">
      <c r="P203" s="47"/>
    </row>
    <row r="204" spans="16:16" s="45" customFormat="1" ht="15.75" customHeight="1" x14ac:dyDescent="0.25">
      <c r="P204" s="47"/>
    </row>
    <row r="205" spans="16:16" s="45" customFormat="1" ht="15.75" customHeight="1" x14ac:dyDescent="0.25">
      <c r="P205" s="47"/>
    </row>
    <row r="206" spans="16:16" s="45" customFormat="1" ht="15.75" customHeight="1" x14ac:dyDescent="0.25">
      <c r="P206" s="47"/>
    </row>
    <row r="207" spans="16:16" s="45" customFormat="1" ht="15.75" customHeight="1" x14ac:dyDescent="0.25">
      <c r="P207" s="47"/>
    </row>
    <row r="208" spans="16:16" s="45" customFormat="1" ht="15.75" customHeight="1" x14ac:dyDescent="0.25">
      <c r="P208" s="47"/>
    </row>
    <row r="209" spans="16:16" s="45" customFormat="1" ht="15.75" customHeight="1" x14ac:dyDescent="0.25">
      <c r="P209" s="47"/>
    </row>
    <row r="210" spans="16:16" s="45" customFormat="1" ht="15.75" customHeight="1" x14ac:dyDescent="0.25">
      <c r="P210" s="47"/>
    </row>
    <row r="211" spans="16:16" s="45" customFormat="1" ht="15.75" customHeight="1" x14ac:dyDescent="0.25">
      <c r="P211" s="47"/>
    </row>
    <row r="212" spans="16:16" s="45" customFormat="1" ht="15.75" customHeight="1" x14ac:dyDescent="0.25">
      <c r="P212" s="47"/>
    </row>
    <row r="213" spans="16:16" s="45" customFormat="1" ht="15.75" customHeight="1" x14ac:dyDescent="0.25">
      <c r="P213" s="47"/>
    </row>
    <row r="214" spans="16:16" s="45" customFormat="1" ht="15.75" customHeight="1" x14ac:dyDescent="0.25">
      <c r="P214" s="47"/>
    </row>
    <row r="215" spans="16:16" s="45" customFormat="1" ht="15.75" customHeight="1" x14ac:dyDescent="0.25">
      <c r="P215" s="47"/>
    </row>
    <row r="216" spans="16:16" s="45" customFormat="1" ht="15.75" customHeight="1" x14ac:dyDescent="0.25">
      <c r="P216" s="47"/>
    </row>
    <row r="217" spans="16:16" s="45" customFormat="1" ht="15.75" customHeight="1" x14ac:dyDescent="0.25">
      <c r="P217" s="47"/>
    </row>
    <row r="218" spans="16:16" s="45" customFormat="1" ht="15.75" customHeight="1" x14ac:dyDescent="0.25">
      <c r="P218" s="47"/>
    </row>
    <row r="219" spans="16:16" s="45" customFormat="1" ht="15.75" customHeight="1" x14ac:dyDescent="0.25">
      <c r="P219" s="47"/>
    </row>
    <row r="220" spans="16:16" s="45" customFormat="1" ht="15.75" customHeight="1" x14ac:dyDescent="0.25">
      <c r="P220" s="47"/>
    </row>
    <row r="221" spans="16:16" s="45" customFormat="1" ht="15.75" customHeight="1" x14ac:dyDescent="0.25">
      <c r="P221" s="47"/>
    </row>
    <row r="222" spans="16:16" s="45" customFormat="1" ht="15.75" customHeight="1" x14ac:dyDescent="0.25">
      <c r="P222" s="47"/>
    </row>
    <row r="223" spans="16:16" s="45" customFormat="1" ht="15.75" customHeight="1" x14ac:dyDescent="0.25">
      <c r="P223" s="47"/>
    </row>
    <row r="224" spans="16:16" s="45" customFormat="1" ht="15.75" customHeight="1" x14ac:dyDescent="0.25">
      <c r="P224" s="47"/>
    </row>
    <row r="225" spans="16:16" s="45" customFormat="1" ht="15.75" customHeight="1" x14ac:dyDescent="0.25">
      <c r="P225" s="47"/>
    </row>
    <row r="226" spans="16:16" s="45" customFormat="1" ht="15.75" customHeight="1" x14ac:dyDescent="0.25">
      <c r="P226" s="47"/>
    </row>
    <row r="227" spans="16:16" s="45" customFormat="1" ht="15.75" customHeight="1" x14ac:dyDescent="0.25">
      <c r="P227" s="47"/>
    </row>
    <row r="228" spans="16:16" s="45" customFormat="1" ht="15.75" customHeight="1" x14ac:dyDescent="0.25">
      <c r="P228" s="47"/>
    </row>
    <row r="229" spans="16:16" s="45" customFormat="1" ht="15.75" customHeight="1" x14ac:dyDescent="0.25">
      <c r="P229" s="47"/>
    </row>
    <row r="230" spans="16:16" s="45" customFormat="1" ht="15.75" customHeight="1" x14ac:dyDescent="0.25">
      <c r="P230" s="47"/>
    </row>
    <row r="231" spans="16:16" s="45" customFormat="1" ht="15.75" customHeight="1" x14ac:dyDescent="0.25">
      <c r="P231" s="47"/>
    </row>
    <row r="232" spans="16:16" s="45" customFormat="1" ht="15.75" customHeight="1" x14ac:dyDescent="0.25">
      <c r="P232" s="47"/>
    </row>
    <row r="233" spans="16:16" s="45" customFormat="1" ht="15.75" customHeight="1" x14ac:dyDescent="0.25">
      <c r="P233" s="47"/>
    </row>
    <row r="234" spans="16:16" s="45" customFormat="1" ht="15.75" customHeight="1" x14ac:dyDescent="0.25">
      <c r="P234" s="47"/>
    </row>
    <row r="235" spans="16:16" s="45" customFormat="1" ht="15.75" customHeight="1" x14ac:dyDescent="0.25">
      <c r="P235" s="47"/>
    </row>
    <row r="236" spans="16:16" s="45" customFormat="1" ht="15.75" customHeight="1" x14ac:dyDescent="0.25">
      <c r="P236" s="47"/>
    </row>
    <row r="237" spans="16:16" s="45" customFormat="1" ht="15.75" customHeight="1" x14ac:dyDescent="0.25">
      <c r="P237" s="47"/>
    </row>
    <row r="238" spans="16:16" s="45" customFormat="1" ht="15.75" customHeight="1" x14ac:dyDescent="0.25">
      <c r="P238" s="47"/>
    </row>
    <row r="239" spans="16:16" s="45" customFormat="1" ht="15.75" customHeight="1" x14ac:dyDescent="0.25">
      <c r="P239" s="47"/>
    </row>
    <row r="240" spans="16:16" s="45" customFormat="1" ht="15.75" customHeight="1" x14ac:dyDescent="0.25">
      <c r="P240" s="47"/>
    </row>
    <row r="241" spans="16:16" s="45" customFormat="1" ht="15.75" customHeight="1" x14ac:dyDescent="0.25">
      <c r="P241" s="47"/>
    </row>
    <row r="242" spans="16:16" s="45" customFormat="1" ht="15.75" customHeight="1" x14ac:dyDescent="0.25">
      <c r="P242" s="47"/>
    </row>
    <row r="243" spans="16:16" s="45" customFormat="1" ht="15.75" customHeight="1" x14ac:dyDescent="0.25">
      <c r="P243" s="47"/>
    </row>
    <row r="244" spans="16:16" s="45" customFormat="1" ht="15.75" customHeight="1" x14ac:dyDescent="0.25">
      <c r="P244" s="47"/>
    </row>
    <row r="245" spans="16:16" s="45" customFormat="1" ht="15.75" customHeight="1" x14ac:dyDescent="0.25">
      <c r="P245" s="47"/>
    </row>
    <row r="246" spans="16:16" s="45" customFormat="1" ht="15.75" customHeight="1" x14ac:dyDescent="0.25">
      <c r="P246" s="47"/>
    </row>
    <row r="247" spans="16:16" s="45" customFormat="1" ht="15.75" customHeight="1" x14ac:dyDescent="0.25">
      <c r="P247" s="47"/>
    </row>
    <row r="248" spans="16:16" s="45" customFormat="1" ht="15.75" customHeight="1" x14ac:dyDescent="0.25">
      <c r="P248" s="47"/>
    </row>
    <row r="249" spans="16:16" s="45" customFormat="1" ht="15.75" customHeight="1" x14ac:dyDescent="0.25">
      <c r="P249" s="47"/>
    </row>
    <row r="250" spans="16:16" s="45" customFormat="1" ht="15.75" customHeight="1" x14ac:dyDescent="0.25">
      <c r="P250" s="47"/>
    </row>
    <row r="251" spans="16:16" s="45" customFormat="1" ht="15.75" customHeight="1" x14ac:dyDescent="0.25">
      <c r="P251" s="47"/>
    </row>
    <row r="252" spans="16:16" s="45" customFormat="1" ht="15.75" customHeight="1" x14ac:dyDescent="0.25">
      <c r="P252" s="47"/>
    </row>
    <row r="253" spans="16:16" s="45" customFormat="1" ht="15.75" customHeight="1" x14ac:dyDescent="0.25">
      <c r="P253" s="47"/>
    </row>
    <row r="254" spans="16:16" s="45" customFormat="1" ht="15.75" customHeight="1" x14ac:dyDescent="0.25">
      <c r="P254" s="47"/>
    </row>
    <row r="255" spans="16:16" s="45" customFormat="1" ht="15.75" customHeight="1" x14ac:dyDescent="0.25">
      <c r="P255" s="47"/>
    </row>
    <row r="256" spans="16:16" s="45" customFormat="1" ht="15.75" customHeight="1" x14ac:dyDescent="0.25">
      <c r="P256" s="47"/>
    </row>
    <row r="257" spans="16:16" s="45" customFormat="1" ht="15.75" customHeight="1" x14ac:dyDescent="0.25">
      <c r="P257" s="47"/>
    </row>
    <row r="258" spans="16:16" s="45" customFormat="1" ht="15.75" customHeight="1" x14ac:dyDescent="0.25">
      <c r="P258" s="47"/>
    </row>
    <row r="259" spans="16:16" s="45" customFormat="1" ht="15.75" customHeight="1" x14ac:dyDescent="0.25">
      <c r="P259" s="47"/>
    </row>
    <row r="260" spans="16:16" s="45" customFormat="1" ht="15.75" customHeight="1" x14ac:dyDescent="0.25">
      <c r="P260" s="47"/>
    </row>
    <row r="261" spans="16:16" s="45" customFormat="1" ht="15.75" customHeight="1" x14ac:dyDescent="0.25">
      <c r="P261" s="47"/>
    </row>
    <row r="262" spans="16:16" s="45" customFormat="1" ht="15.75" customHeight="1" x14ac:dyDescent="0.25">
      <c r="P262" s="47"/>
    </row>
    <row r="263" spans="16:16" s="45" customFormat="1" ht="15.75" customHeight="1" x14ac:dyDescent="0.25">
      <c r="P263" s="47"/>
    </row>
    <row r="264" spans="16:16" s="45" customFormat="1" ht="15.75" customHeight="1" x14ac:dyDescent="0.25">
      <c r="P264" s="47"/>
    </row>
    <row r="265" spans="16:16" s="45" customFormat="1" ht="15.75" customHeight="1" x14ac:dyDescent="0.25">
      <c r="P265" s="47"/>
    </row>
    <row r="266" spans="16:16" s="45" customFormat="1" ht="15.75" customHeight="1" x14ac:dyDescent="0.25">
      <c r="P266" s="47"/>
    </row>
    <row r="267" spans="16:16" s="45" customFormat="1" ht="15.75" customHeight="1" x14ac:dyDescent="0.25">
      <c r="P267" s="47"/>
    </row>
    <row r="268" spans="16:16" s="45" customFormat="1" ht="15.75" customHeight="1" x14ac:dyDescent="0.25">
      <c r="P268" s="47"/>
    </row>
    <row r="269" spans="16:16" s="45" customFormat="1" ht="15.75" customHeight="1" x14ac:dyDescent="0.25">
      <c r="P269" s="47"/>
    </row>
    <row r="270" spans="16:16" s="45" customFormat="1" ht="15.75" customHeight="1" x14ac:dyDescent="0.25">
      <c r="P270" s="47"/>
    </row>
    <row r="271" spans="16:16" s="45" customFormat="1" ht="15.75" customHeight="1" x14ac:dyDescent="0.25">
      <c r="P271" s="47"/>
    </row>
    <row r="272" spans="16:16" s="45" customFormat="1" ht="15.75" customHeight="1" x14ac:dyDescent="0.25">
      <c r="P272" s="47"/>
    </row>
    <row r="273" spans="16:16" s="45" customFormat="1" ht="15.75" customHeight="1" x14ac:dyDescent="0.25">
      <c r="P273" s="47"/>
    </row>
    <row r="274" spans="16:16" s="45" customFormat="1" ht="15.75" customHeight="1" x14ac:dyDescent="0.25">
      <c r="P274" s="47"/>
    </row>
    <row r="275" spans="16:16" s="45" customFormat="1" ht="15.75" customHeight="1" x14ac:dyDescent="0.25">
      <c r="P275" s="47"/>
    </row>
    <row r="276" spans="16:16" s="45" customFormat="1" ht="15.75" customHeight="1" x14ac:dyDescent="0.25">
      <c r="P276" s="47"/>
    </row>
    <row r="277" spans="16:16" s="45" customFormat="1" ht="15.75" customHeight="1" x14ac:dyDescent="0.25">
      <c r="P277" s="47"/>
    </row>
    <row r="278" spans="16:16" s="45" customFormat="1" ht="15.75" customHeight="1" x14ac:dyDescent="0.25">
      <c r="P278" s="47"/>
    </row>
    <row r="279" spans="16:16" s="45" customFormat="1" ht="15.75" customHeight="1" x14ac:dyDescent="0.25">
      <c r="P279" s="47"/>
    </row>
    <row r="280" spans="16:16" s="45" customFormat="1" ht="15.75" customHeight="1" x14ac:dyDescent="0.25">
      <c r="P280" s="47"/>
    </row>
    <row r="281" spans="16:16" s="45" customFormat="1" ht="15.75" customHeight="1" x14ac:dyDescent="0.25">
      <c r="P281" s="47"/>
    </row>
    <row r="282" spans="16:16" s="45" customFormat="1" ht="15.75" customHeight="1" x14ac:dyDescent="0.25">
      <c r="P282" s="47"/>
    </row>
    <row r="283" spans="16:16" s="45" customFormat="1" ht="15.75" customHeight="1" x14ac:dyDescent="0.25">
      <c r="P283" s="47"/>
    </row>
    <row r="284" spans="16:16" s="45" customFormat="1" ht="15.75" customHeight="1" x14ac:dyDescent="0.25">
      <c r="P284" s="47"/>
    </row>
    <row r="285" spans="16:16" s="45" customFormat="1" ht="15.75" customHeight="1" x14ac:dyDescent="0.25">
      <c r="P285" s="47"/>
    </row>
    <row r="286" spans="16:16" s="45" customFormat="1" ht="15.75" customHeight="1" x14ac:dyDescent="0.25">
      <c r="P286" s="47"/>
    </row>
    <row r="287" spans="16:16" s="45" customFormat="1" ht="15.75" customHeight="1" x14ac:dyDescent="0.25">
      <c r="P287" s="47"/>
    </row>
    <row r="288" spans="16:16" s="45" customFormat="1" ht="15.75" customHeight="1" x14ac:dyDescent="0.25">
      <c r="P288" s="47"/>
    </row>
    <row r="289" spans="16:16" s="45" customFormat="1" ht="15.75" customHeight="1" x14ac:dyDescent="0.25">
      <c r="P289" s="47"/>
    </row>
    <row r="290" spans="16:16" s="45" customFormat="1" ht="15.75" customHeight="1" x14ac:dyDescent="0.25">
      <c r="P290" s="47"/>
    </row>
    <row r="291" spans="16:16" s="45" customFormat="1" ht="15.75" customHeight="1" x14ac:dyDescent="0.25">
      <c r="P291" s="47"/>
    </row>
    <row r="292" spans="16:16" s="45" customFormat="1" ht="15.75" customHeight="1" x14ac:dyDescent="0.25">
      <c r="P292" s="47"/>
    </row>
    <row r="293" spans="16:16" s="45" customFormat="1" ht="15.75" customHeight="1" x14ac:dyDescent="0.25">
      <c r="P293" s="47"/>
    </row>
    <row r="294" spans="16:16" s="45" customFormat="1" ht="15.75" customHeight="1" x14ac:dyDescent="0.25">
      <c r="P294" s="47"/>
    </row>
    <row r="295" spans="16:16" s="45" customFormat="1" ht="15.75" customHeight="1" x14ac:dyDescent="0.25">
      <c r="P295" s="47"/>
    </row>
    <row r="296" spans="16:16" s="45" customFormat="1" ht="15.75" customHeight="1" x14ac:dyDescent="0.25">
      <c r="P296" s="47"/>
    </row>
    <row r="297" spans="16:16" s="45" customFormat="1" ht="15.75" customHeight="1" x14ac:dyDescent="0.25">
      <c r="P297" s="47"/>
    </row>
    <row r="298" spans="16:16" s="45" customFormat="1" ht="15.75" customHeight="1" x14ac:dyDescent="0.25">
      <c r="P298" s="47"/>
    </row>
    <row r="299" spans="16:16" s="45" customFormat="1" ht="15.75" customHeight="1" x14ac:dyDescent="0.25">
      <c r="P299" s="47"/>
    </row>
    <row r="300" spans="16:16" s="45" customFormat="1" ht="15.75" customHeight="1" x14ac:dyDescent="0.25">
      <c r="P300" s="47"/>
    </row>
    <row r="301" spans="16:16" ht="15.75" customHeight="1" x14ac:dyDescent="0.25"/>
    <row r="302" spans="16:16" ht="15.75" customHeight="1" x14ac:dyDescent="0.25"/>
    <row r="303" spans="16:16" ht="15.75" customHeight="1" x14ac:dyDescent="0.25"/>
    <row r="304" spans="16:16"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row r="1005" ht="15.75" customHeight="1" x14ac:dyDescent="0.25"/>
    <row r="1006" ht="15.75" customHeight="1" x14ac:dyDescent="0.25"/>
    <row r="1007" ht="15.75" customHeight="1" x14ac:dyDescent="0.25"/>
  </sheetData>
  <mergeCells count="105">
    <mergeCell ref="A31:A34"/>
    <mergeCell ref="A35:A47"/>
    <mergeCell ref="C37:C47"/>
    <mergeCell ref="D37:D47"/>
    <mergeCell ref="H35:H36"/>
    <mergeCell ref="E37:E40"/>
    <mergeCell ref="G37:G38"/>
    <mergeCell ref="H37:H38"/>
    <mergeCell ref="I37:I38"/>
    <mergeCell ref="J37:J38"/>
    <mergeCell ref="K37:K38"/>
    <mergeCell ref="C25:C29"/>
    <mergeCell ref="M11:M14"/>
    <mergeCell ref="N11:N14"/>
    <mergeCell ref="O11:O14"/>
    <mergeCell ref="P11:P14"/>
    <mergeCell ref="Q11:Q14"/>
    <mergeCell ref="R11:R14"/>
    <mergeCell ref="L26:L27"/>
    <mergeCell ref="G25:G28"/>
    <mergeCell ref="F25:F28"/>
    <mergeCell ref="J10:J24"/>
    <mergeCell ref="K10:K24"/>
    <mergeCell ref="L18:L19"/>
    <mergeCell ref="L20:L21"/>
    <mergeCell ref="J26:J27"/>
    <mergeCell ref="K26:K27"/>
    <mergeCell ref="I26:I27"/>
    <mergeCell ref="H26:H27"/>
    <mergeCell ref="S11:S14"/>
    <mergeCell ref="V1:V3"/>
    <mergeCell ref="Q8:Q9"/>
    <mergeCell ref="R8:R9"/>
    <mergeCell ref="L1:L3"/>
    <mergeCell ref="M1:M3"/>
    <mergeCell ref="N1:N3"/>
    <mergeCell ref="O1:O3"/>
    <mergeCell ref="Q1:Q3"/>
    <mergeCell ref="R1:R3"/>
    <mergeCell ref="L8:L9"/>
    <mergeCell ref="M8:M9"/>
    <mergeCell ref="T1:T3"/>
    <mergeCell ref="U1:U3"/>
    <mergeCell ref="N8:N9"/>
    <mergeCell ref="O8:O9"/>
    <mergeCell ref="S8:S9"/>
    <mergeCell ref="T8:T9"/>
    <mergeCell ref="U8:U9"/>
    <mergeCell ref="P1:P3"/>
    <mergeCell ref="S1:S3"/>
    <mergeCell ref="T11:T14"/>
    <mergeCell ref="U11:U14"/>
    <mergeCell ref="P8:P9"/>
    <mergeCell ref="A1:A3"/>
    <mergeCell ref="B1:C1"/>
    <mergeCell ref="D1:E1"/>
    <mergeCell ref="F1:F3"/>
    <mergeCell ref="G1:G3"/>
    <mergeCell ref="D2:D3"/>
    <mergeCell ref="E2:E3"/>
    <mergeCell ref="K5:K9"/>
    <mergeCell ref="L11:L14"/>
    <mergeCell ref="J8:J9"/>
    <mergeCell ref="J1:J3"/>
    <mergeCell ref="K1:K3"/>
    <mergeCell ref="H1:H3"/>
    <mergeCell ref="I1:I3"/>
    <mergeCell ref="C5:C24"/>
    <mergeCell ref="B2:B3"/>
    <mergeCell ref="C2:C3"/>
    <mergeCell ref="I5:I9"/>
    <mergeCell ref="H11:H24"/>
    <mergeCell ref="I11:I24"/>
    <mergeCell ref="H6:H9"/>
    <mergeCell ref="A5:A30"/>
    <mergeCell ref="B35:B47"/>
    <mergeCell ref="F5:F24"/>
    <mergeCell ref="G5:G24"/>
    <mergeCell ref="E8:E9"/>
    <mergeCell ref="E5:E6"/>
    <mergeCell ref="D5:D24"/>
    <mergeCell ref="E10:E24"/>
    <mergeCell ref="E25:E28"/>
    <mergeCell ref="D25:D28"/>
    <mergeCell ref="E31:E32"/>
    <mergeCell ref="F31:F32"/>
    <mergeCell ref="G31:G32"/>
    <mergeCell ref="C31:C32"/>
    <mergeCell ref="D31:D32"/>
    <mergeCell ref="D35:D36"/>
    <mergeCell ref="E35:E36"/>
    <mergeCell ref="F35:F36"/>
    <mergeCell ref="B31:B34"/>
    <mergeCell ref="F39:F40"/>
    <mergeCell ref="G35:G36"/>
    <mergeCell ref="B5:B30"/>
    <mergeCell ref="C35:C36"/>
    <mergeCell ref="R39:R40"/>
    <mergeCell ref="L22:L23"/>
    <mergeCell ref="M39:M40"/>
    <mergeCell ref="N39:N40"/>
    <mergeCell ref="O39:O40"/>
    <mergeCell ref="P39:P40"/>
    <mergeCell ref="Q39:Q40"/>
    <mergeCell ref="G39:G40"/>
  </mergeCells>
  <pageMargins left="0.7" right="0.7" top="0.75" bottom="0.75" header="0" footer="0"/>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C12"/>
  <sheetViews>
    <sheetView workbookViewId="0">
      <selection activeCell="A9" sqref="A9"/>
    </sheetView>
  </sheetViews>
  <sheetFormatPr baseColWidth="10" defaultColWidth="14.42578125" defaultRowHeight="15" customHeight="1" x14ac:dyDescent="0.25"/>
  <cols>
    <col min="1" max="1" width="45.28515625" customWidth="1"/>
    <col min="2" max="2" width="63.140625" customWidth="1"/>
    <col min="3" max="3" width="56.85546875" customWidth="1"/>
  </cols>
  <sheetData>
    <row r="1" spans="1:3" x14ac:dyDescent="0.25">
      <c r="B1" s="1"/>
    </row>
    <row r="2" spans="1:3" x14ac:dyDescent="0.25">
      <c r="A2" s="2" t="s">
        <v>59</v>
      </c>
      <c r="B2" s="3" t="s">
        <v>60</v>
      </c>
      <c r="C2" s="4" t="s">
        <v>61</v>
      </c>
    </row>
    <row r="3" spans="1:3" ht="60" x14ac:dyDescent="0.25">
      <c r="A3" s="5" t="s">
        <v>62</v>
      </c>
      <c r="B3" s="8" t="s">
        <v>63</v>
      </c>
      <c r="C3" s="8" t="s">
        <v>64</v>
      </c>
    </row>
    <row r="4" spans="1:3" ht="60" x14ac:dyDescent="0.25">
      <c r="A4" s="15" t="s">
        <v>65</v>
      </c>
      <c r="B4" s="16" t="s">
        <v>33</v>
      </c>
      <c r="C4" s="8" t="s">
        <v>41</v>
      </c>
    </row>
    <row r="5" spans="1:3" ht="45" x14ac:dyDescent="0.25">
      <c r="A5" s="10"/>
      <c r="B5" s="10"/>
      <c r="C5" s="8" t="s">
        <v>46</v>
      </c>
    </row>
    <row r="6" spans="1:3" ht="67.5" customHeight="1" x14ac:dyDescent="0.25">
      <c r="A6" s="10"/>
      <c r="B6" s="10"/>
      <c r="C6" s="8" t="s">
        <v>56</v>
      </c>
    </row>
    <row r="7" spans="1:3" ht="45" x14ac:dyDescent="0.25">
      <c r="A7" s="10"/>
      <c r="B7" s="10"/>
      <c r="C7" s="8" t="s">
        <v>70</v>
      </c>
    </row>
    <row r="8" spans="1:3" ht="60" x14ac:dyDescent="0.25">
      <c r="A8" s="11"/>
      <c r="B8" s="11"/>
      <c r="C8" s="8" t="s">
        <v>36</v>
      </c>
    </row>
    <row r="9" spans="1:3" ht="45" x14ac:dyDescent="0.25">
      <c r="A9" s="6" t="s">
        <v>66</v>
      </c>
      <c r="B9" s="8" t="s">
        <v>52</v>
      </c>
      <c r="C9" s="8" t="s">
        <v>53</v>
      </c>
    </row>
    <row r="10" spans="1:3" x14ac:dyDescent="0.25">
      <c r="B10" s="7"/>
      <c r="C10" s="7"/>
    </row>
    <row r="11" spans="1:3" x14ac:dyDescent="0.25">
      <c r="B11" s="7"/>
      <c r="C11" s="7"/>
    </row>
    <row r="12" spans="1:3" x14ac:dyDescent="0.25">
      <c r="B12" s="7"/>
      <c r="C12" s="7"/>
    </row>
  </sheetData>
  <mergeCells count="2">
    <mergeCell ref="A4:A8"/>
    <mergeCell ref="B4:B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POSPA 2025</vt:lpstr>
      <vt:lpstr>LÍNEAS Y OBJETIVOS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EQUIPO</dc:creator>
  <cp:lastModifiedBy>Profesional Mi PG y Calidad</cp:lastModifiedBy>
  <cp:lastPrinted>2025-07-10T16:47:58Z</cp:lastPrinted>
  <dcterms:created xsi:type="dcterms:W3CDTF">2025-02-11T15:04:58Z</dcterms:created>
  <dcterms:modified xsi:type="dcterms:W3CDTF">2025-07-21T17:25:33Z</dcterms:modified>
</cp:coreProperties>
</file>