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SRVEMPO\Compartidos\10_Juridica\"/>
    </mc:Choice>
  </mc:AlternateContent>
  <xr:revisionPtr revIDLastSave="0" documentId="13_ncr:1_{51F1C45B-8485-4CD3-A2E7-29A9F6E22DC3}" xr6:coauthVersionLast="47" xr6:coauthVersionMax="47" xr10:uidLastSave="{00000000-0000-0000-0000-000000000000}"/>
  <bookViews>
    <workbookView xWindow="-120" yWindow="-120" windowWidth="24240" windowHeight="13140" xr2:uid="{00000000-000D-0000-FFFF-FFFF00000000}"/>
  </bookViews>
  <sheets>
    <sheet name="MATRIZ 2025" sheetId="6" r:id="rId1"/>
    <sheet name="TOTALIZACIÓN FEB" sheetId="3" state="hidden" r:id="rId2"/>
    <sheet name="TOTALIZACIÓN MAYO" sheetId="4" state="hidden" r:id="rId3"/>
    <sheet name="CONTROL POLITICO MAYO" sheetId="2" state="hidden" r:id="rId4"/>
    <sheet name="DATOS PERSONALES CONTRATISTAS" sheetId="5" state="hidden" r:id="rId5"/>
  </sheets>
  <definedNames>
    <definedName name="_xlnm._FilterDatabase" localSheetId="4" hidden="1">'DATOS PERSONALES CONTRATISTAS'!$A$1:$D$102</definedName>
    <definedName name="_Hlk189126051" localSheetId="0">'MATRIZ 2025'!$C$86</definedName>
    <definedName name="_Hlk190427636" localSheetId="0">'MATRIZ 2025'!$D$98</definedName>
    <definedName name="_Hlk190794549" localSheetId="0">'MATRIZ 2025'!#REF!</definedName>
    <definedName name="_Hlk190794719" localSheetId="0">'MATRIZ 2025'!$D$73</definedName>
    <definedName name="_Hlk191031554" localSheetId="0">'MATRIZ 2025'!$D$89</definedName>
    <definedName name="_Hlk191992281" localSheetId="0">'MATRIZ 2025'!$D$90</definedName>
    <definedName name="_Hlk200630919" localSheetId="0">'MATRIZ 2025'!$D$39</definedName>
    <definedName name="_Hlk202773037" localSheetId="0">'MATRIZ 2025'!$D$42</definedName>
    <definedName name="_Hlk210309028" localSheetId="0">'MATRIZ 2025'!$D$111</definedName>
    <definedName name="_Hlk216252654" localSheetId="0">'MATRIZ 2025'!$C$105</definedName>
    <definedName name="_Hlk62223808" localSheetId="0">'MATRIZ 2025'!$D$97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6" i="3" l="1"/>
  <c r="D7" i="4"/>
  <c r="D19" i="4"/>
  <c r="D10" i="4"/>
  <c r="D9" i="4"/>
  <c r="D8" i="4"/>
  <c r="C19" i="4"/>
  <c r="C11" i="4"/>
  <c r="D64" i="2"/>
  <c r="C64" i="2"/>
  <c r="C18" i="3"/>
  <c r="D86" i="2"/>
  <c r="C86" i="2"/>
  <c r="C10" i="3"/>
  <c r="D9" i="3"/>
  <c r="D15" i="3" s="1"/>
  <c r="D8" i="3"/>
  <c r="D7" i="3"/>
  <c r="D6" i="2"/>
  <c r="D7" i="2"/>
  <c r="D8" i="2"/>
  <c r="D9" i="2"/>
  <c r="D10" i="2"/>
  <c r="D11" i="2"/>
  <c r="D12" i="2"/>
  <c r="D13" i="2"/>
  <c r="D14" i="2"/>
  <c r="D15" i="2"/>
  <c r="D16" i="2"/>
  <c r="D17" i="2"/>
  <c r="D18" i="2"/>
  <c r="D19" i="2"/>
  <c r="D20" i="2"/>
  <c r="D21" i="2"/>
  <c r="D22" i="2"/>
  <c r="D23" i="2"/>
  <c r="D24" i="2"/>
  <c r="D25" i="2"/>
  <c r="D26" i="2"/>
  <c r="D27" i="2"/>
  <c r="D28" i="2"/>
  <c r="D29" i="2"/>
  <c r="D30" i="2"/>
  <c r="D31" i="2"/>
  <c r="D32" i="2"/>
  <c r="D33" i="2"/>
  <c r="D34" i="2"/>
  <c r="D38" i="2"/>
  <c r="D39" i="2"/>
  <c r="D40" i="2"/>
  <c r="D41" i="2"/>
  <c r="D42" i="2"/>
  <c r="D43" i="2"/>
  <c r="D44" i="2"/>
  <c r="D45" i="2"/>
  <c r="D46" i="2"/>
  <c r="D47" i="2"/>
  <c r="D48" i="2"/>
  <c r="D49" i="2"/>
  <c r="D50" i="2"/>
  <c r="D51" i="2"/>
  <c r="D52" i="2"/>
  <c r="D53" i="2"/>
  <c r="D54" i="2"/>
  <c r="D55" i="2"/>
  <c r="D56" i="2"/>
  <c r="D57" i="2"/>
  <c r="D58" i="2"/>
  <c r="D59" i="2"/>
  <c r="D60" i="2"/>
  <c r="D61" i="2"/>
  <c r="D62" i="2"/>
  <c r="D63" i="2"/>
  <c r="D68" i="2"/>
  <c r="D69" i="2"/>
  <c r="D70" i="2"/>
  <c r="D71" i="2"/>
  <c r="D72" i="2"/>
  <c r="D73" i="2"/>
  <c r="D74" i="2"/>
  <c r="D77" i="2"/>
  <c r="D78" i="2"/>
  <c r="D79" i="2"/>
  <c r="D5" i="2"/>
  <c r="C6" i="2"/>
  <c r="C7" i="2"/>
  <c r="C8" i="2"/>
  <c r="C9" i="2"/>
  <c r="C10" i="2"/>
  <c r="C11" i="2"/>
  <c r="C12" i="2"/>
  <c r="C13" i="2"/>
  <c r="C14" i="2"/>
  <c r="C15" i="2"/>
  <c r="C16" i="2"/>
  <c r="C17" i="2"/>
  <c r="C18" i="2"/>
  <c r="C19" i="2"/>
  <c r="C20" i="2"/>
  <c r="C21" i="2"/>
  <c r="C22" i="2"/>
  <c r="C23" i="2"/>
  <c r="C24" i="2"/>
  <c r="C25" i="2"/>
  <c r="C26" i="2"/>
  <c r="C27" i="2"/>
  <c r="C28" i="2"/>
  <c r="C29" i="2"/>
  <c r="C30" i="2"/>
  <c r="C31" i="2"/>
  <c r="C32" i="2"/>
  <c r="C33" i="2"/>
  <c r="C34" i="2"/>
  <c r="C38" i="2"/>
  <c r="C39" i="2"/>
  <c r="C40" i="2"/>
  <c r="C41" i="2"/>
  <c r="C42" i="2"/>
  <c r="C43" i="2"/>
  <c r="C44" i="2"/>
  <c r="C45" i="2"/>
  <c r="C46" i="2"/>
  <c r="C47" i="2"/>
  <c r="C48" i="2"/>
  <c r="C49" i="2"/>
  <c r="C50" i="2"/>
  <c r="C51" i="2"/>
  <c r="C52" i="2"/>
  <c r="C53" i="2"/>
  <c r="C54" i="2"/>
  <c r="C55" i="2"/>
  <c r="C56" i="2"/>
  <c r="C57" i="2"/>
  <c r="C58" i="2"/>
  <c r="C59" i="2"/>
  <c r="C60" i="2"/>
  <c r="C61" i="2"/>
  <c r="C62" i="2"/>
  <c r="C63" i="2"/>
  <c r="C68" i="2"/>
  <c r="C69" i="2"/>
  <c r="C70" i="2"/>
  <c r="C71" i="2"/>
  <c r="C72" i="2"/>
  <c r="C73" i="2"/>
  <c r="C74" i="2"/>
  <c r="C77" i="2"/>
  <c r="C78" i="2"/>
  <c r="C79" i="2"/>
  <c r="C5" i="2"/>
  <c r="D14" i="3" l="1"/>
  <c r="D4" i="4"/>
  <c r="D3" i="3"/>
  <c r="D5" i="3"/>
  <c r="D3" i="4"/>
  <c r="D6" i="4"/>
  <c r="D5" i="4"/>
  <c r="D13" i="3"/>
  <c r="D18" i="3" s="1"/>
  <c r="D4" i="3"/>
  <c r="D10" i="3" l="1"/>
  <c r="D11" i="4"/>
</calcChain>
</file>

<file path=xl/sharedStrings.xml><?xml version="1.0" encoding="utf-8"?>
<sst xmlns="http://schemas.openxmlformats.org/spreadsheetml/2006/main" count="997" uniqueCount="760">
  <si>
    <t xml:space="preserve">No CONTRATO  </t>
  </si>
  <si>
    <t>CONTRATISTA</t>
  </si>
  <si>
    <t>IDENTIFICACION</t>
  </si>
  <si>
    <t>DIRECCION</t>
  </si>
  <si>
    <t>TELEFONO</t>
  </si>
  <si>
    <t>OBJETO</t>
  </si>
  <si>
    <t>CPS 001</t>
  </si>
  <si>
    <t>CPS 002</t>
  </si>
  <si>
    <t>CPS 003</t>
  </si>
  <si>
    <t>CPS 004</t>
  </si>
  <si>
    <t>CPS 005</t>
  </si>
  <si>
    <t>CPS 006</t>
  </si>
  <si>
    <t>CPS 007</t>
  </si>
  <si>
    <t>CPS 008</t>
  </si>
  <si>
    <t>CPS 009</t>
  </si>
  <si>
    <t>CPS 010</t>
  </si>
  <si>
    <t>CPS 011</t>
  </si>
  <si>
    <t>CPS 012</t>
  </si>
  <si>
    <t>CPS 013</t>
  </si>
  <si>
    <t>CPS 014</t>
  </si>
  <si>
    <t>CPS 015</t>
  </si>
  <si>
    <t>CPS 016</t>
  </si>
  <si>
    <t>CPS 017</t>
  </si>
  <si>
    <t>CPS 018</t>
  </si>
  <si>
    <t>CPS 019</t>
  </si>
  <si>
    <t>CPS 020</t>
  </si>
  <si>
    <t>CPSP 001</t>
  </si>
  <si>
    <t>CPSP 002</t>
  </si>
  <si>
    <t>CPSP 003</t>
  </si>
  <si>
    <t>CPSP 004</t>
  </si>
  <si>
    <t>CPSP 005</t>
  </si>
  <si>
    <t>CPSP 006</t>
  </si>
  <si>
    <t>CPSP 007</t>
  </si>
  <si>
    <t>CPSP 008</t>
  </si>
  <si>
    <t>CPSP 009</t>
  </si>
  <si>
    <t>CPSP 010</t>
  </si>
  <si>
    <t>CS 001</t>
  </si>
  <si>
    <t>CS 002</t>
  </si>
  <si>
    <t>CS 003</t>
  </si>
  <si>
    <t>CS 004</t>
  </si>
  <si>
    <t>CS 005</t>
  </si>
  <si>
    <t>CONTRATO DE SUMINISTROS</t>
  </si>
  <si>
    <t>CPS 021</t>
  </si>
  <si>
    <t>CPSP 011</t>
  </si>
  <si>
    <t>CPS 022</t>
  </si>
  <si>
    <t>CPS 023</t>
  </si>
  <si>
    <t>CPS 024</t>
  </si>
  <si>
    <t>CPS 025</t>
  </si>
  <si>
    <t>CPSP 012</t>
  </si>
  <si>
    <t>CPSP 013</t>
  </si>
  <si>
    <t>CPSP 014</t>
  </si>
  <si>
    <t>CPSP 015</t>
  </si>
  <si>
    <t>CPSP 016</t>
  </si>
  <si>
    <t>CS 006</t>
  </si>
  <si>
    <t>CS 007</t>
  </si>
  <si>
    <t>CS 008</t>
  </si>
  <si>
    <t>CI 001</t>
  </si>
  <si>
    <t>CO 001</t>
  </si>
  <si>
    <t>CO 002</t>
  </si>
  <si>
    <t>CO 003</t>
  </si>
  <si>
    <t>CPS 026</t>
  </si>
  <si>
    <t>CPS 027</t>
  </si>
  <si>
    <t>CPS 028</t>
  </si>
  <si>
    <t>CS 009</t>
  </si>
  <si>
    <t>CS 010</t>
  </si>
  <si>
    <t>CPS 029</t>
  </si>
  <si>
    <t>CPSP 017</t>
  </si>
  <si>
    <t>CI 002</t>
  </si>
  <si>
    <t>CO 004</t>
  </si>
  <si>
    <t>CPSP 018</t>
  </si>
  <si>
    <t>CPSP 019</t>
  </si>
  <si>
    <t>CPSP 020</t>
  </si>
  <si>
    <t>CI 003</t>
  </si>
  <si>
    <t>CC 001</t>
  </si>
  <si>
    <t>CC 002</t>
  </si>
  <si>
    <t>CC 003</t>
  </si>
  <si>
    <t>CPS 030</t>
  </si>
  <si>
    <t>CPS 031</t>
  </si>
  <si>
    <t>CPS 032</t>
  </si>
  <si>
    <t>CPS 033</t>
  </si>
  <si>
    <t>CPSP 022</t>
  </si>
  <si>
    <t>CPSP 023</t>
  </si>
  <si>
    <t>CPSP 024</t>
  </si>
  <si>
    <t>CPSP 025</t>
  </si>
  <si>
    <t>CPSP 026</t>
  </si>
  <si>
    <t>CPSP 027</t>
  </si>
  <si>
    <t>CPSP 028</t>
  </si>
  <si>
    <t>CPSP 029</t>
  </si>
  <si>
    <t>CONTRATO DE ALQUILER</t>
  </si>
  <si>
    <t>CPSP 030</t>
  </si>
  <si>
    <t>CI 004</t>
  </si>
  <si>
    <t>MARIA LILIANA LONDOÑO ESCOBAR</t>
  </si>
  <si>
    <t>ANGELA MARÍA GOMEZ BLANCO</t>
  </si>
  <si>
    <t>LEONADO FABIO CASTAÑO GOMEZ</t>
  </si>
  <si>
    <t>SANTIAGO RAMIREZ VALLEJO</t>
  </si>
  <si>
    <t>MAICOLL STHIK ROJAS CALVO</t>
  </si>
  <si>
    <t>CARLOS MARIO SALAZAR GIL</t>
  </si>
  <si>
    <t>MAIRA ALEJANDRA RIOS HENAO</t>
  </si>
  <si>
    <t>YHONATAN STIVEN SERNA PEREZ</t>
  </si>
  <si>
    <t>ATESA DE OCCIDENTE SA-ESP</t>
  </si>
  <si>
    <t>RAUL FELIPE OSORNO QUINTERO</t>
  </si>
  <si>
    <t>ASSERVI SAS</t>
  </si>
  <si>
    <t>GLORIA DEISY MESA LOPÉZ</t>
  </si>
  <si>
    <t>JHON FABER OROZCO BURITICA</t>
  </si>
  <si>
    <t>LILIANA AGUDELO PINEDA</t>
  </si>
  <si>
    <t xml:space="preserve">JOSE WILSON TRUJILLO </t>
  </si>
  <si>
    <t>LUIS ORLANDO VALENCIA MOYA</t>
  </si>
  <si>
    <t>YESICA OSPINA SANCHEZ</t>
  </si>
  <si>
    <t>TRANSPORTES Y OPERACIONES LOGISTICAS SAS</t>
  </si>
  <si>
    <t>EDS LA ITALIA SAS</t>
  </si>
  <si>
    <t>ENERGYTECNICA SAS</t>
  </si>
  <si>
    <t>ROBERTO PARRA FLOREZ</t>
  </si>
  <si>
    <t>JULIO CESAR MARIN FERNANDEZ</t>
  </si>
  <si>
    <t>JUAN CAMILO RÍOS COLONIA</t>
  </si>
  <si>
    <t>ANGY LORENA OSORIO MARÍN</t>
  </si>
  <si>
    <t>ANDRES CAMILO ARCILA MARÍN</t>
  </si>
  <si>
    <t>MELANIEE GONZALEZ CARDONA</t>
  </si>
  <si>
    <t xml:space="preserve">CLAUDIA MILENA TORO </t>
  </si>
  <si>
    <t>CLAUDIA PATRICIA DUQUE</t>
  </si>
  <si>
    <t>JUAN SEBASTIAN CARMONA ZULUAGA</t>
  </si>
  <si>
    <t>JUAN DAVID CARMONA DÍAZ</t>
  </si>
  <si>
    <t>ELIECER DE JESÚS RICO ORTEGA</t>
  </si>
  <si>
    <t>SANDRA PATRICIA CERVERA ARCINIEGAS</t>
  </si>
  <si>
    <t>JUAN PABLO TORO HURTADO</t>
  </si>
  <si>
    <t>ANA MARIA LONDOÑO ZULUAGA</t>
  </si>
  <si>
    <t>EROY LEANDRO GOMEZ MONTES</t>
  </si>
  <si>
    <t>JHON EDUAR CARDENAS</t>
  </si>
  <si>
    <t>ANDREA MEJIA ARIAS</t>
  </si>
  <si>
    <t>CPSP 021</t>
  </si>
  <si>
    <t>RUBEN DARIO MARTINEZ ALVAREZ</t>
  </si>
  <si>
    <t>MARIA CAMILA ALVAREZ RENDON</t>
  </si>
  <si>
    <t>KATIA IBETH DÍAZ PINTO</t>
  </si>
  <si>
    <t>DIEGO FERNANDO ZULETA</t>
  </si>
  <si>
    <t>YULDOR CARDONA GOMEZ</t>
  </si>
  <si>
    <t>MIGUEL ANGEL DUQUE ORREGO</t>
  </si>
  <si>
    <t>ASECO</t>
  </si>
  <si>
    <t>LEIDY JHOANA VELASQUEZ</t>
  </si>
  <si>
    <t>ISABELLA GIL CARDONA</t>
  </si>
  <si>
    <t>ANDRES CAMILO BEDOYA</t>
  </si>
  <si>
    <t>HUMBERTO GUTIERREZ TABORDA</t>
  </si>
  <si>
    <t>CA 001</t>
  </si>
  <si>
    <t>WILFRED QUINTERO SABOGAL</t>
  </si>
  <si>
    <t>DIOSENEL GIRALDO LOPEZ</t>
  </si>
  <si>
    <t>CONSORCIO PRAGA 2023</t>
  </si>
  <si>
    <t>9016822187-2</t>
  </si>
  <si>
    <t>Diagonal 25f 19-82 Reservas de milan CS 94</t>
  </si>
  <si>
    <t>ESTEBAN ESPINOSA GOMEZ</t>
  </si>
  <si>
    <t>JORGE EDUARD AGUIRRE</t>
  </si>
  <si>
    <t>EL FARO</t>
  </si>
  <si>
    <t>ALBERTO ALVAREZ</t>
  </si>
  <si>
    <t>QUIMPAC</t>
  </si>
  <si>
    <t>LA GRAN FERRETERIA</t>
  </si>
  <si>
    <t>AGENCIA DE MATERIALES EL BOSQUE</t>
  </si>
  <si>
    <t>ANTENA DE LOS ANDES</t>
  </si>
  <si>
    <t>CATERCOL SA</t>
  </si>
  <si>
    <t>TRANDECOL</t>
  </si>
  <si>
    <t>SERTECH DE COLOMBIA SAS</t>
  </si>
  <si>
    <t>JHON ALEXANDER CORREA OROZCO</t>
  </si>
  <si>
    <t>JOHANA FERNNADA VALLEJO MARIN</t>
  </si>
  <si>
    <t>REQUIM LTDA</t>
  </si>
  <si>
    <t>ALUMBRADO PÚBLICO</t>
  </si>
  <si>
    <t>Mz-C-Cs 58 Eugenia 2</t>
  </si>
  <si>
    <t>Santa Rosa de Cabal</t>
  </si>
  <si>
    <t>PLAZO</t>
  </si>
  <si>
    <t xml:space="preserve">900133107-5  </t>
  </si>
  <si>
    <t>Calle 10  No. 9 A-45 Of 501</t>
  </si>
  <si>
    <t>MUNICIPIO O DEPARTAMENTO</t>
  </si>
  <si>
    <t>Bogotá</t>
  </si>
  <si>
    <t>Cra 21ª # 15-20 Apto 503 Santa Mónica</t>
  </si>
  <si>
    <t>Dosquebradas</t>
  </si>
  <si>
    <t>Pereira</t>
  </si>
  <si>
    <t>Calle 9 N° 15-58- Centro</t>
  </si>
  <si>
    <t xml:space="preserve">816001215-1  </t>
  </si>
  <si>
    <t xml:space="preserve">Calle 11  No. 24-198 ALAMOS </t>
  </si>
  <si>
    <t>Calle 63 N° 19-50 Av las Américas</t>
  </si>
  <si>
    <t>816.008.309-7</t>
  </si>
  <si>
    <t>Calle 12 #8-32 casa centro</t>
  </si>
  <si>
    <t>Mz P Cs 292 La Eugenia</t>
  </si>
  <si>
    <t>OCHO (08) MESES</t>
  </si>
  <si>
    <t>Carrera 9 N 34 A 03 PISO 2 MANATIAL II</t>
  </si>
  <si>
    <t xml:space="preserve">Calle 9 # -27, </t>
  </si>
  <si>
    <t>Carrera 14 n°8-12 Apto 202 Colinas del Rosario</t>
  </si>
  <si>
    <t>Calle 10 N°15-44 Apto 201 Pedregales</t>
  </si>
  <si>
    <t>Barrio Belencito Casa 21</t>
  </si>
  <si>
    <t>Cra 23B N° 24 – 08 Torre 2 Apto 407</t>
  </si>
  <si>
    <t>SEBASTIAN OSPINA MORENO</t>
  </si>
  <si>
    <t xml:space="preserve">Cra 17B N° 15 – 01 Brr La Estación, </t>
  </si>
  <si>
    <t>Km 1 Via Sta Rosa de Cabal Cs 45 los portales</t>
  </si>
  <si>
    <t>Cra 24ª # 21ª – 64, Barrio la Hermosa</t>
  </si>
  <si>
    <t>carrera 16 N° 10-45</t>
  </si>
  <si>
    <t>carrera 13ª #23ª-15</t>
  </si>
  <si>
    <t xml:space="preserve">901.375.220-1 </t>
  </si>
  <si>
    <t xml:space="preserve">CARRERA 15 Nª 12-42 CENTRO DE NEGOCIOS Y COWORKING OF 202 </t>
  </si>
  <si>
    <t>314 6728590</t>
  </si>
  <si>
    <t>Carrera 15 a N° 22- 04 CASA 14</t>
  </si>
  <si>
    <t xml:space="preserve">800090098-8  </t>
  </si>
  <si>
    <t>carrera 18 N° 42 B 352 casa 7 centro</t>
  </si>
  <si>
    <t>Carrera 11 N° 9ª-08 Piso 2 Barrio Bolívar</t>
  </si>
  <si>
    <t>312 7161688</t>
  </si>
  <si>
    <t>Cra 17 No. 21 – 37 Barrio Villa Alegría</t>
  </si>
  <si>
    <t xml:space="preserve">Calle 14 N° 10-42 </t>
  </si>
  <si>
    <t>320 6560273</t>
  </si>
  <si>
    <t>Carrera 8 N° 23-09 Oficina 505-edificio cámara de comercio</t>
  </si>
  <si>
    <t>300 7261160</t>
  </si>
  <si>
    <t>Condominio Sabanitas Casa 3 Tres puertas</t>
  </si>
  <si>
    <t>312 2863388</t>
  </si>
  <si>
    <t>quintas de Sevilla 3 casa 3</t>
  </si>
  <si>
    <t>HIDRACONT SAS</t>
  </si>
  <si>
    <t>310 2579238</t>
  </si>
  <si>
    <t xml:space="preserve">Calle 10 N° 12 B 30 APTO 902 TORRE 1 </t>
  </si>
  <si>
    <t>310 4895619</t>
  </si>
  <si>
    <t>AVENIDA 1 Vereda El Retiro Finca La Primaverita</t>
  </si>
  <si>
    <t>Calle 23 Carrera 13 la Flora</t>
  </si>
  <si>
    <t>310 4900173</t>
  </si>
  <si>
    <t>CALLE 12 No 8-25 Apto Monserrate</t>
  </si>
  <si>
    <t>Carrera 25 N°18-21 Apto N°03 la Hermosa</t>
  </si>
  <si>
    <t>Carrera 11 # 16-10 casa centro</t>
  </si>
  <si>
    <t>Carrera 24 # 18-48 Parque de la 4TA la Hermosa</t>
  </si>
  <si>
    <t xml:space="preserve">Cra 24ª N° 22 – 03 </t>
  </si>
  <si>
    <t>Calle 45 #12-46 Casa Barrio el Vergel</t>
  </si>
  <si>
    <t xml:space="preserve">Carrera 9 # 18-68 </t>
  </si>
  <si>
    <t xml:space="preserve">calle 22  N° 23-160,jardín colonial la hermosa </t>
  </si>
  <si>
    <t>Calle 26b #14-19 Apto 201</t>
  </si>
  <si>
    <t>Casa 8 Barrio Cartago</t>
  </si>
  <si>
    <t xml:space="preserve">900156377-6 </t>
  </si>
  <si>
    <t>Carrera 8 ENTRE CALLES 30 y 31 San Andresito último piso</t>
  </si>
  <si>
    <t>Cra 10ª # 38-26 Piso 1</t>
  </si>
  <si>
    <t>Parque Residencial Galatea Mz 3 Casa 6A</t>
  </si>
  <si>
    <t>calle 11 número 16-40</t>
  </si>
  <si>
    <t xml:space="preserve">Calle 22 número 12-69 Barrio San Vicente </t>
  </si>
  <si>
    <t>carrera 7 No 25-54</t>
  </si>
  <si>
    <t>anillo Vial Vereda el Lembo</t>
  </si>
  <si>
    <t>900.724.450-3</t>
  </si>
  <si>
    <t xml:space="preserve">Carrera 12 bis N° 8-61 </t>
  </si>
  <si>
    <t>901.126.711-9</t>
  </si>
  <si>
    <t xml:space="preserve">Brr la Italia </t>
  </si>
  <si>
    <t>890.322.007-2</t>
  </si>
  <si>
    <t xml:space="preserve">KM 13 Autopista, Yumbo, Aeropuerto </t>
  </si>
  <si>
    <t>Cali</t>
  </si>
  <si>
    <t>891.410.635-9</t>
  </si>
  <si>
    <t xml:space="preserve">Calle 18 #16-04 </t>
  </si>
  <si>
    <t>901.468.092-5</t>
  </si>
  <si>
    <t xml:space="preserve">Calle 24 N° 18 – 34 </t>
  </si>
  <si>
    <t>DOS (02) MESES</t>
  </si>
  <si>
    <t>800.157.163-9</t>
  </si>
  <si>
    <t>Km 4. Vereda El Rocío –La Primavera</t>
  </si>
  <si>
    <t xml:space="preserve">Calle 13 N 13-31 Piso 2 </t>
  </si>
  <si>
    <t>314 7753016</t>
  </si>
  <si>
    <t>Cra 6 #10-45 Segundo piso Villa Ana</t>
  </si>
  <si>
    <t>calle 56 n° 15-26 B/ Sta Teresita</t>
  </si>
  <si>
    <t>316 4737483</t>
  </si>
  <si>
    <t>816.001.215-1</t>
  </si>
  <si>
    <t xml:space="preserve">URBANIZACIÓN BELMONTE LOTE 7ª VIA CERRITOS </t>
  </si>
  <si>
    <t>900.508.218-5</t>
  </si>
  <si>
    <t>CR 18 N° 22 B-80 Bodega 10</t>
  </si>
  <si>
    <t>Condominio San José de Las Villas Casa 177 Pueblito Cafetero</t>
  </si>
  <si>
    <t>MANZANA 19 CASA 22 SAN FERNANDO CUBA</t>
  </si>
  <si>
    <t>Calle 12 No.7-26 Casa 39</t>
  </si>
  <si>
    <t>Calle 08 No.8-65</t>
  </si>
  <si>
    <t>Calle 7 No.7-21 piso 4,</t>
  </si>
  <si>
    <t>816.006.044-1</t>
  </si>
  <si>
    <t xml:space="preserve">CALLE 8 No. 19-85 B/JAPON </t>
  </si>
  <si>
    <t>891411732-1</t>
  </si>
  <si>
    <t xml:space="preserve">CARRERA 13 No. 15-53 </t>
  </si>
  <si>
    <t xml:space="preserve">901671999-9 </t>
  </si>
  <si>
    <t>avenida 30 de agosto 87-771 Bodegas Monserrate</t>
  </si>
  <si>
    <t>901671999-9</t>
  </si>
  <si>
    <t>CONTRATACIÓN 2023</t>
  </si>
  <si>
    <t>TOTAL</t>
  </si>
  <si>
    <t>TIPO DE CONTRATO</t>
  </si>
  <si>
    <t>N° TOTAL</t>
  </si>
  <si>
    <t>VALOR TOTAL</t>
  </si>
  <si>
    <t>INVERSIÓN DE LA CONTRATACIÓN (RECURSOS)</t>
  </si>
  <si>
    <t>RECURSOS PROPIOS</t>
  </si>
  <si>
    <t>CRÉDITO FINANCIERO</t>
  </si>
  <si>
    <t>CONVENIOS INTERADMINISTRATIVOS</t>
  </si>
  <si>
    <t>CONTRATOS INTERADMINISTRATIVOS</t>
  </si>
  <si>
    <t>CONTRATO DE PRESTACIÓN DE SERVICIOS Y APYO A LA GESTIÓN</t>
  </si>
  <si>
    <t>CONTRATO DE PRESTACIÓN DE SERVICIOS PROFESIONALES</t>
  </si>
  <si>
    <t>CONTRATO DE INTERVENTORÍA</t>
  </si>
  <si>
    <t>CONTRATO DE OBRA CIVIL</t>
  </si>
  <si>
    <t>CONTRATO DE CREDITO FINANCIERO</t>
  </si>
  <si>
    <r>
      <t xml:space="preserve">NOTA 1: </t>
    </r>
    <r>
      <rPr>
        <sz val="11"/>
        <color rgb="FF000000"/>
        <rFont val="Calibri"/>
        <family val="2"/>
      </rPr>
      <t xml:space="preserve">Cabe aclarar que el contrato de credito financiero y el contrato de suministro N°002 corresponden al crédito financiero del Alumbrado Público, por lo cual el valor real de la contratación con corte al 24 de febrero de 2023 de la EMPRESA, es de </t>
    </r>
    <r>
      <rPr>
        <b/>
        <sz val="11"/>
        <color rgb="FF000000"/>
        <rFont val="Calibri"/>
        <family val="2"/>
      </rPr>
      <t xml:space="preserve">$ 8,361,393,867 </t>
    </r>
    <r>
      <rPr>
        <sz val="11"/>
        <color rgb="FF000000"/>
        <rFont val="Calibri"/>
        <family val="2"/>
      </rPr>
      <t>en el desarrollo de las funciones de Acueducto, Alcantarillado, Aseo y Alumbrado Publico.</t>
    </r>
  </si>
  <si>
    <r>
      <t xml:space="preserve">NOTA 2: </t>
    </r>
    <r>
      <rPr>
        <sz val="11"/>
        <color rgb="FF000000"/>
        <rFont val="Calibri"/>
        <family val="2"/>
      </rPr>
      <t xml:space="preserve">Cabe aclarar que la contratación de alumbrado público descontando el crédito financiero que fue destinado para el CS N°002-2023 por el mismo valor, es por un valor total de </t>
    </r>
    <r>
      <rPr>
        <b/>
        <sz val="11"/>
        <color rgb="FF000000"/>
        <rFont val="Calibri"/>
        <family val="2"/>
      </rPr>
      <t xml:space="preserve">$ 162.912.976 </t>
    </r>
    <r>
      <rPr>
        <sz val="11"/>
        <color rgb="FF000000"/>
        <rFont val="Calibri"/>
        <family val="2"/>
      </rPr>
      <t xml:space="preserve">para un total de </t>
    </r>
    <r>
      <rPr>
        <b/>
        <sz val="11"/>
        <color rgb="FF000000"/>
        <rFont val="Calibri"/>
        <family val="2"/>
      </rPr>
      <t>6 Contratos.</t>
    </r>
  </si>
  <si>
    <t>LUISA MARINA MONTOYA POSADA</t>
  </si>
  <si>
    <t>42,144,931</t>
  </si>
  <si>
    <t>Mz- 12 Casa 22 Colinas del bosque</t>
  </si>
  <si>
    <t xml:space="preserve">FAY SURY MARQUEZ MORALES </t>
  </si>
  <si>
    <t>SULFOQQUIMICA SA</t>
  </si>
  <si>
    <t>SEGURIDAD ESTATAL</t>
  </si>
  <si>
    <t>AFINYT SAS</t>
  </si>
  <si>
    <t>JULIAN CARDONA VALENCIA</t>
  </si>
  <si>
    <t>CONSORCIO COLECTOR SR 2023</t>
  </si>
  <si>
    <t>“CONTRUCCIÓN DEL INTERCEPTOR QUEBRADA EL SILENCIO FASE 1 SEGÚN CONVENIO INTERADMINISTRATIVO 818 DEL 2022 ENTRE CARDER Y EMPOCABAL E.S.P-E. I.C.E SOLICITADO POR EL DIRECTOR DE ACUEDUCTO Y ALCANTARILLADO Y AUTORIZADO POR EL GERENTE DE EMPOCABAL.”</t>
  </si>
  <si>
    <t>CINCO (05) MESES</t>
  </si>
  <si>
    <t>PAULO CESAR JIMENEZ SALGADO</t>
  </si>
  <si>
    <t>CONSORCIO OPTMIZANDO REDES</t>
  </si>
  <si>
    <t>TECNOMETERS DE COLOMBIA SAS</t>
  </si>
  <si>
    <t>LUIS CARLOS HERNANDEZ RAMOS</t>
  </si>
  <si>
    <t xml:space="preserve">DIEGO RIOS </t>
  </si>
  <si>
    <t>JUAN MANUEL CARDENAS MONTEALEGRE</t>
  </si>
  <si>
    <t>STIVEN OSPINA LONDOÑO</t>
  </si>
  <si>
    <t>CARLOS GERMAN LOAIZA</t>
  </si>
  <si>
    <t>Calle 73 # 19-18</t>
  </si>
  <si>
    <t xml:space="preserve">PRESTAR APOYO PARA LA IMPLEMENTACIÓN DE LOS INSTRUMENTOS ARCHIVISTICOS DE LA EMPRESA DE OBRAS SANITARIAS DE SANTA ROSA DE CABAL – EMPOCABAL E.S.P.-E.I.C.E Y EL FORTALECIMIENTO DEL PROCESO DE GESTIÓN DOCUMENTAL </t>
  </si>
  <si>
    <t>DIEZ (10) MESES</t>
  </si>
  <si>
    <t xml:space="preserve">816.004.965-0 </t>
  </si>
  <si>
    <t>Calle 13 N°12-15 San José Pereira/Risaralda</t>
  </si>
  <si>
    <t xml:space="preserve">PRESTAR LOS SERVICIOS DE VIGILANCIA Y SEGURIDAD PRIVADA SIN ARMAS VEINTICUATRO (24) HORAS PERMANETES EN LA PLANTA DE TRATAMIENTO DE AGUA POTABLE Y VEINTICUATRO (24) HORAS PERMANENTES EN LOS TALLERES Y TANQUES DE  LA EMPRESA EMPOCABAL E.S.P.E.I.C.E. </t>
  </si>
  <si>
    <t>DIEZ (10) MESES.</t>
  </si>
  <si>
    <t>Carrera 15 No. 4B-19 Barrio Córdoba</t>
  </si>
  <si>
    <t xml:space="preserve">BRINDAR APOYO A LA COORDINACIÓN DE SISTEMAS DE INFORMACIÓN EN LO CONCERNIENTE CON EL ASPECTO TÉCNICO Y SOPORTE A USUARIO FINAL DE LA EMPRESA EMPOCABAL ESP – EICE. </t>
  </si>
  <si>
    <t>Carrera 24  # 20 54 La Hermosa</t>
  </si>
  <si>
    <t>PRESTACIÓN DE SERVICIOS PROFESIONALES PARA APOYAR LOS PROCESOS ADMINISTRATIVOS ADSCRITOS A LA GERENCIA Y LAS DIFERENTES DIRECCIONES DE LA EMPRESA DE OBRAS SANITARIAS DE SANTA ROSA DE CABAL EMPOCABAL E.S.P.-E.I.C.E.</t>
  </si>
  <si>
    <t>SIETE (07) MESES</t>
  </si>
  <si>
    <t>Calle 13  # 9 - 18</t>
  </si>
  <si>
    <t>PRESTACIÓN DE SERVICIOS PROFESIONALES EN LA OFICINA DE CONTROL INTERNO PARA APOYAR EL FORTALECIMIENTO ADMINISTRATIVO, GERENCIAL Y ESTRATEGIAS QUE CONTRIBUYAN A LA EJECUCION GESTIÓN EMPRESARIAL</t>
  </si>
  <si>
    <t>SEIS (06) MESES</t>
  </si>
  <si>
    <t>Cra 14 # 18-13 Apto 505</t>
  </si>
  <si>
    <t>PRESTAR LOS DE SERVICIOS PROFESIONALES PARA EL FORTALECIMIENTO, ACTUALIZACIÓN Y MEJORA CONTINUA DEL SISTEMA DE GESTIÓN DE LA SEGURIDAD Y SALUD EN EL TRABAJO SG- SST DE LA EMPRESA DE OBRAS SANITARIAS DE SANTA ROSA DE CABAL EMPOCABAL E.S.P – E.I.C.E</t>
  </si>
  <si>
    <t xml:space="preserve">SIETE (07) MESES Y DOCE (12) DÍAS </t>
  </si>
  <si>
    <t xml:space="preserve">890905893-4 </t>
  </si>
  <si>
    <t>SUMINISTRO DE SULFATO DE ALUMINIO GRANULADO TIPO A Y B (SACOS  DE 25 KGS);   Y/O CARBON ACTIVADO ,  PARA  TRATAMIENTO DE AGUA</t>
  </si>
  <si>
    <t>SEIS (06) MESES O HASTA AGOTAR DISPONIBILIDAD PRESUPUESTAL, LO QUE OCURRA PRIMERO</t>
  </si>
  <si>
    <t>901.435.167-7</t>
  </si>
  <si>
    <t xml:space="preserve">Calle 18 # 17-34 Barrio Santa Mónica </t>
  </si>
  <si>
    <t>SUMINITRO DE MEDIDORES Y ACCESORIOS NECESARIOS PARA LA INSCRIPCION DE NUEVOS USUARIOS Y REPOSICIÓN DE LOS MEDIDORES QUE PRESENTAN FALLA Y QUE YA NO CUENTEN CON UNA MICRO Y MACRO MEDICION PRECISA</t>
  </si>
  <si>
    <t>OCHO (08) MESES O HASTA AGOTAR DISPONIBILIDAD PRESUPUESTAL</t>
  </si>
  <si>
    <t xml:space="preserve"> 900.427.102-1</t>
  </si>
  <si>
    <t>Casa 3 corregimiento tres puertas</t>
  </si>
  <si>
    <t>CONSULTORÍA FINANCIERA PARA LA APLICACIÓN DE NORMAS Y CAMBIOS EFECTUADOS POR LA RESOLUCIÓN 533 Y 414 DE 2015 Y PROCESO DE AUDITORÍA CONTABLE PARA LOS PERIODOS 2021 A JUNIO DE 2023 DE LA EMPRESA DE OBRAS SANITARIAS DE SANTA ROSA DE CABAL EMPOCABAL E.S.P-E.I.C.E.</t>
  </si>
  <si>
    <t>Calle 17 N°12-11</t>
  </si>
  <si>
    <t>ESTUDIOS Y DISEÑOS DE REPOSICIÓN DE REDES DE ACUEDUCTO Y ALCANTARILLADO Y ESTRUCTURA DE PAVIMENTOS PARA LA CALLE 10 ENTRE CARRERAS 15 Y 17 EN EL MUNICIPIO DE SANTA ROSA DE CABAL</t>
  </si>
  <si>
    <t xml:space="preserve">TREINTA (30) DÍAS CALENDARIO </t>
  </si>
  <si>
    <t xml:space="preserve">Carrera 10 No. 42- 85 Maraya </t>
  </si>
  <si>
    <t>ESTUDIOS DE SUELO DE CIMENTACIÓN PARA LA CONSTRUCCIÓN DE 3 TANQUES DE ALMACENAMIENTO DE AGUA POTABLE PARA LA PLANTA DE TRATAMIENTO DE AGUA POTABLE Y TRAVIATA</t>
  </si>
  <si>
    <t xml:space="preserve">CUARENTA Y CINCO (45) DÍAS </t>
  </si>
  <si>
    <t xml:space="preserve">901700346-5 </t>
  </si>
  <si>
    <t>CLL 11-16B-40 OF-407</t>
  </si>
  <si>
    <t>OBRA PARA LA OPTIMIZACIÓN Y FORTALECIMIENTO DE SISTEMAS DE ACUEDUCTOS RURALES EN MUNICIPIO DE SANTA ROSA DE CABAL - RISARALDA.</t>
  </si>
  <si>
    <t>CRA 15 # 8-56</t>
  </si>
  <si>
    <t>ADECUACIONES EN LAS INSTALACIONES DE EMPOCABAL E.S.P- E.I.C.E</t>
  </si>
  <si>
    <t>CONTRATO DE CONSULTORÍA</t>
  </si>
  <si>
    <r>
      <t xml:space="preserve">NOTA 1: </t>
    </r>
    <r>
      <rPr>
        <sz val="11"/>
        <color rgb="FF000000"/>
        <rFont val="Calibri"/>
        <family val="2"/>
      </rPr>
      <t xml:space="preserve">Cabe aclarar que el contrato de credito financiero y el contrato de suministro N°002 corresponden al crédito financiero del Alumbrado Público, por lo cual el valor real de la contratación con corte al 23 de mayo de 2023 de la EMPRESA, es de </t>
    </r>
    <r>
      <rPr>
        <b/>
        <sz val="11"/>
        <color rgb="FF000000"/>
        <rFont val="Calibri"/>
        <family val="2"/>
      </rPr>
      <t xml:space="preserve">$10,919,769,562 </t>
    </r>
    <r>
      <rPr>
        <sz val="11"/>
        <color rgb="FF000000"/>
        <rFont val="Calibri"/>
        <family val="2"/>
      </rPr>
      <t>en el desarrollo de las funciones de Acueducto, Alcantarillado, Aseo y Alumbrado Publico.</t>
    </r>
  </si>
  <si>
    <r>
      <t xml:space="preserve">NOTA: </t>
    </r>
    <r>
      <rPr>
        <sz val="12"/>
        <color rgb="FF000000"/>
        <rFont val="Arial"/>
        <family val="2"/>
      </rPr>
      <t>En cumplimiento de la ley 2195 de 2021, la información contenida en el cuadro anterior ha sido publicada en la plataforma Secop 2 dentro de la oportumidad.</t>
    </r>
  </si>
  <si>
    <t>YELSY VANESSA OSPINA RÍOS</t>
  </si>
  <si>
    <t>Calle 46 Brr los Artesanos</t>
  </si>
  <si>
    <t>ASOCIACIÓN CAMINANDO HACIA EL FUTURO</t>
  </si>
  <si>
    <t>Cra 15 # 22-16 Piso 3</t>
  </si>
  <si>
    <t>HEVERTH QUINTERO</t>
  </si>
  <si>
    <t>NATALIA VALENCIA BELTRÁN</t>
  </si>
  <si>
    <t>COMPAÑÍA DE SERVICIOSPÚBLICOS Y DOMICILIARIOS SA-ESP</t>
  </si>
  <si>
    <t>ALEXANDER TAMAYO QUINTERO</t>
  </si>
  <si>
    <t>CONSTRUCTORA CIVILCOL SAS</t>
  </si>
  <si>
    <t>900390213-9</t>
  </si>
  <si>
    <t xml:space="preserve">OBRA SAS  </t>
  </si>
  <si>
    <t>901600968-7</t>
  </si>
  <si>
    <t>ESTUDIOS, DISEÑOS Y CONSTRUCCION DE PROYECTOS DE INGENIERIA SAS</t>
  </si>
  <si>
    <t>901154986-6</t>
  </si>
  <si>
    <t>900.038.058-6</t>
  </si>
  <si>
    <t>800.211.801-0</t>
  </si>
  <si>
    <t>Cra 10 diagonal 69 bosque de la acuarela</t>
  </si>
  <si>
    <t>Cra 15 # 23  -45</t>
  </si>
  <si>
    <t>Cll 55 # 46 - 85</t>
  </si>
  <si>
    <t>Antioquia</t>
  </si>
  <si>
    <t>Cra 35 # 99A - 15</t>
  </si>
  <si>
    <t>Manizales</t>
  </si>
  <si>
    <t>901696192-0</t>
  </si>
  <si>
    <t>Clla 37 # 3 - 02</t>
  </si>
  <si>
    <t>985925585-2</t>
  </si>
  <si>
    <t>Cra 16Bis # 8 - 42</t>
  </si>
  <si>
    <t>Cra 12 # 11 - 25</t>
  </si>
  <si>
    <t>JOHN BYRON CANDAMIL OSORIO</t>
  </si>
  <si>
    <t xml:space="preserve">Calle 27 bis # 24-68 </t>
  </si>
  <si>
    <t>310 3377046</t>
  </si>
  <si>
    <t>JOHAN STIVEN OSPINA LONDOÑO</t>
  </si>
  <si>
    <t>JUAN PABLO ARBELAEZ ARCILA</t>
  </si>
  <si>
    <t>IN-NOVUS INGENIERIA SAS</t>
  </si>
  <si>
    <t>901082151-3</t>
  </si>
  <si>
    <t>JEC CONSTRUCCIONES SAS</t>
  </si>
  <si>
    <t>901583751-2</t>
  </si>
  <si>
    <t>Cra 14 # 13 - 20 Apto 201</t>
  </si>
  <si>
    <t>Cra 11 # 44-148 Piso 2 - Barrio Maraya</t>
  </si>
  <si>
    <t>Cra 16 Bis # 8-42 Pinares</t>
  </si>
  <si>
    <t>Av calle 24 # 51-40 Oficina 316</t>
  </si>
  <si>
    <t xml:space="preserve">ISABEL CRISTINA GARCIA </t>
  </si>
  <si>
    <t>CEDÚLA</t>
  </si>
  <si>
    <t>CA 002</t>
  </si>
  <si>
    <t>CPSP 031</t>
  </si>
  <si>
    <t>CPS 034</t>
  </si>
  <si>
    <t>CPS 035</t>
  </si>
  <si>
    <t>CPSP 032</t>
  </si>
  <si>
    <t>CPSP 033</t>
  </si>
  <si>
    <t>CPS 036</t>
  </si>
  <si>
    <t>CPS 037</t>
  </si>
  <si>
    <t>CS 011</t>
  </si>
  <si>
    <t>CPSP 034</t>
  </si>
  <si>
    <t>CPS 038</t>
  </si>
  <si>
    <t>CCV001</t>
  </si>
  <si>
    <t>CS 012</t>
  </si>
  <si>
    <t>PAULA ANDREA ARIAS CALLE</t>
  </si>
  <si>
    <t>PRESTACIÓN DE SERVICIOS PROFESIONALES PARA ACOMPAÑAR LAS ACTIVIDADES OPERATIVAS Y TECNICAS DEL LABORATORIO DE AGUAS, GARANTIZANDO EL CUMPLIMIENTO DE LOS ESTÁNDARES DE CALIDAD Y NORMATIVA COLOMBIANA RELACIONADA CON EL ANÁLISIS Y MONITOREO EN LA EMPRESA DE OBRAS SANITARIAS DE SANTA ROSA DE CABAL EMPOCABAL E.S.P-E.I.C.E.</t>
  </si>
  <si>
    <t xml:space="preserve">LINA MARCELA VALENCIA </t>
  </si>
  <si>
    <t>PRESTACIÓN DE SERVICIOS PROFESIONALES DE APOYO EN GESTIÓN AMBIENTAL EN LOS PROCESOS INTERADMINISTRATIVOS DE ACUEDUCTO ALCANTARILLADO DE LA EMPRESA DE OBRAS SANITARIAS DE SANTA ROSA DE CABAL EMPOCABAL E.S.P-E.I.C. E</t>
  </si>
  <si>
    <t>ANGELA MARIA GOMEZ BLANCO</t>
  </si>
  <si>
    <t>VALENTINA MELO MARÍN</t>
  </si>
  <si>
    <t>JOHANNA ANDREA GIRALDO GIRALDO</t>
  </si>
  <si>
    <t>JEISON ASPRILLA</t>
  </si>
  <si>
    <t>ANA MARIA GARCIA MONTES</t>
  </si>
  <si>
    <t>JUAN SEBASTIAN OSSA ECHAVARRIA</t>
  </si>
  <si>
    <t>ANA CAROLINA OSPINA DUQUE</t>
  </si>
  <si>
    <t>LUIS MIGUEL TABARES</t>
  </si>
  <si>
    <t>MONICA MARIA GRAJALES</t>
  </si>
  <si>
    <t>SANTIAGO URIBE TABARES</t>
  </si>
  <si>
    <t>LA GRAN FERRETERÍA SAS</t>
  </si>
  <si>
    <t xml:space="preserve">MELISS VIVIANA OSORIO </t>
  </si>
  <si>
    <t>MARIA ELENA ACEVEDO LOAIZA</t>
  </si>
  <si>
    <t>ANA MARÍA LONDOÑO ZULUAGA</t>
  </si>
  <si>
    <t>ESTATAL DE SEGURIDAD LTDA</t>
  </si>
  <si>
    <t>LEONARDO CASTAÑO</t>
  </si>
  <si>
    <t>JOSE WILSON TRUJILLO</t>
  </si>
  <si>
    <t>ANDREA MEJÍA ARIAS</t>
  </si>
  <si>
    <t>SEPULVEDA ABOGADOS</t>
  </si>
  <si>
    <t xml:space="preserve">CLAUDIA PATRICIA DUQUE </t>
  </si>
  <si>
    <t>CAMILO BEDOYA</t>
  </si>
  <si>
    <t xml:space="preserve">NICOLAS RUIZ </t>
  </si>
  <si>
    <t>JUAN PABLO LOZANO</t>
  </si>
  <si>
    <t>CAMILA ALVAREZ</t>
  </si>
  <si>
    <t>TRANSPORTES Y OPERACIONES LOGISTICAS</t>
  </si>
  <si>
    <t>SESPA UNIVERSAL SAS</t>
  </si>
  <si>
    <t xml:space="preserve">LEIDY JOHANA VELASQUEZ </t>
  </si>
  <si>
    <t>LUZ ADRIANA HENAO</t>
  </si>
  <si>
    <t>JULIO CESAR GOMEZ</t>
  </si>
  <si>
    <t>JOHANA FERNANDA VALLEJO</t>
  </si>
  <si>
    <t>JULIO CESAR MARÍN FERNANDEZ</t>
  </si>
  <si>
    <t>LUIS MIGUEL SANCHEZ</t>
  </si>
  <si>
    <t>SUBMIT SAS</t>
  </si>
  <si>
    <t>PRESTACION DE SERVICIOS DE APOYO A LA GESTION EN EL AREA DE ACUEDUCTO Y ALCANTARILLADO DE LA EMPRESA DE OBRAS SANITARIAS DE SANTA ROSA DE CABAL EMPOCABAL E.S.P-E.I.C.E., EN LO RELACIONADO CON ACTIVIDADES LOGISTICAS Y ADMINISTRATIVAS DURANTE LA VIGENCIA 2025.</t>
  </si>
  <si>
    <t>PRESTACION DE SERVICIOS DE APOYO COMO TECNOLOGO EN OBRAS CIVILES PARA EL ACOMPAÑAMIENTO TECNICO Y OPERATIVO DE LA DIRECCION DE ACUEDUCTO Y ALCANTARILLADO DE LA EMPRESA DE OBRAS SANITARIAS DE SANTA ROSA DE CABAL EMPOCABAL E.S.P - E.I.C.E.</t>
  </si>
  <si>
    <t>PRESTAR LOS SERVICIOS DE APOYO A LA GESTIÓN, EN LA DIRECCIÓN DE RECURSOS HUMANOS DE EMPOCABAL ESP-EIC EN LO RELACIONADO A LAS ACTIVIDADES LOGISTICAS Y ADMINISTRATIVAS DURANTE LA VIGENCIA 2025</t>
  </si>
  <si>
    <t>PRESTAR LOS SERVICIOS DE APOYO A LA GESTION EN LOS PROCESOS ADMINISTRATIVOS DE LA DIRECCIÓN DE RECURSOS HUMANOS Y ADMINISTRATIVA DE LA EMPRESA DE OBRAS SANITARIAS DE SANTA ROSA DE CABAL EMPOCABAL E.S.P-E.I.C.E. DURANTE LA VIGENCIA 2025.</t>
  </si>
  <si>
    <t>PRESTAR LOS SERVICIOS DE APOYO A LA GESTION EN LOS PROCESOS ADMINISTRATIVOS Y OPERATIVOS EN LA DIRECCIÓN FINANCIERA DE LA EMPRESA DE OBRAS SANITARIAS DE SANTA ROSA DE CABAL EMPOCABAL E.S.P-E.I.C.E.</t>
  </si>
  <si>
    <t>PRESTAR LOS SERVICIOS DE APOYO A LA GESTION EN LOS PROCESOS ADMINISTRATIVOS Y OPERATIVOS DE LA DIRECCIÓN DE RECURSOS HUMANOS DE LA EMPRESA DE OBRAS SANITARIAS DE SANTA ROSA DE CABAL EMPOCABAL E.S.P-E.I.C.E.</t>
  </si>
  <si>
    <t>PRESTAR LOS SERVICIOS DE VIGILANCIA Y SEGURIDAD PRIVADA SIN AR-MAS VEINTICUATRO (24) HORAS PERMANENTES EN LA PLANTA DE TRATA-MIENTO DE AGUA POTABLE Y VEINTICUATRO (24) HORAS PERMANENTES EN LOS TALLERES Y TANQUES DE  LA EMPRESA EMPOCABAL E.S.P.E.I.C.E.</t>
  </si>
  <si>
    <t>PRESTAR LOS SERVICIOS TÉCNICOS AL FORTALECIMIENTO ADMINISTRATIVO Y GERENCIAL DE LAS DIFERENTES DEPENDENCIAS Y CARGUE DE INFORMACIÓN AL SISTEMA ÚNICO DE INFORMACIÓN (SUI), CORRESPONDIENTE AL SISTEMA DE INFORMACIÓN GERENCIAL (SIG), EN LE APOYO Y ACOMPAÑAMIENTO DE LOS REQUERIMIENTOS, DOCUMENTALES SOLICITADOS POR LA SUPERINTENDENCIA DE SERVICIOS PUBLICOS DOMICILIARIOS (SSPD) CORRESPONDIENTE A EL TABLERO DE PLANEACIÓN, TABLERO DE CONTROL DEL PLAN DE GESTIÓN Y RESULTADOS (PGR) DE LAEMPRESA DE OBRAS SANITARIAS DE SANTA ROSA DE CABAL EMPOCABAL E.S.P.-E.I.C.E.</t>
  </si>
  <si>
    <t>PRESTACIÓN DE SERVICIOS DE APOYO A LA GESTIÓN COMERCIAL EN LAS ACTIVIDADES QUE SE EJECUTAN FRENTE AL PLAN INSTITUCIONAL Y COMERCIAL DE LA EMPRESA EMPOCABAL E.S.P. E.I.C.E.</t>
  </si>
  <si>
    <t>PRESTACIÓN DE SERVICIOS DE TRANSPORTE  TERRESTE CON DESTINO A LA GERENCIA DE LA EMPRESA DE OBRAS SANITARIAS DEL MUNICIPIO DE SANTA ROSA DE CABAL “EMPOCABAL E.S.P-E.I.C.E Y A SUS DIRECCIONES, A LOS DISTINTOS SECTORES QUE SEA REQUERIDOS.</t>
  </si>
  <si>
    <t>PRESTACIÓN DE SERVICIOS DE ALQUILER DE VEHÍCULOS RECOLECTORES PARA GARANTIZAR EL CUMPLIMIENTO DE LA ACTIVIDAD DE RECOLECCIÓN Y TRANSPORTE DE RESIDUOS SOLIDOS ORDINARIOS AL SITIO DE DISPOSICIÓN FINAL</t>
  </si>
  <si>
    <t>PRESTACIÓN DE SERVICIOS DE APOYO A LA GESTIÓN COMERCIAL EN LAS ACTIVIDADES OPERATIVAS ESPECIALMENTE A LOS PROCESOS RELACIONADOS CON LA FACTURACIÓN DE LA EMPRESA EMPOCABAL E.S.P E.I.C.E.</t>
  </si>
  <si>
    <t>PRESTACION DE SERVICIOS DE APOYO A LA GESTION EN EL AREA DE LA PLANTA DE TRATAMIENTO DE LA EMPRESA DE OBRAS SANITARIAS DE SANTA ROSA DE CABAL EMPOCABAL E.S.P-E.I.C.E., EN LO RELACIONADO CON ACTIVIDADES LOGISTICAS Y ADMINISTRATIVAS DURANTE LA VIGENCIA 2025.</t>
  </si>
  <si>
    <t>PRESTACIÓN DE SERVICIOS DE MENSAJERÍA CON MOTO PARA APOYO EN LAS DIFERENTES DEPENDENCIAS DE LA EMPRESA DE OBRAS SANITARIAS DE SANTA ROSA DE CABAL EMPOCABAL ESP EICE.</t>
  </si>
  <si>
    <t>PRESTACION DE SERVICIOS PROFESIONALES PARA APOYO EN LA REPRESENTACION JUDICIAL Y EXTRA JUDICIAL DE LOS PROCESOS ADMINISTRATIVOS, CIVILES, PENALES, DE LA EMPRESA DE OBRAS SANITARIAS DE SANTA ROSA DE CABAL EMPOCABAL E.S.P.E.I.C.E.</t>
  </si>
  <si>
    <t>PRESTACIÓN DE SERVICIOS PROFESIONALES PARA EL ACOMPAÑAMIENTO, ASESORIA TECNICA Y OPERATIVA EN LA PRESTACION DE LOS SERVICIOS DE ACUEDUCTO Y ALCANTARILLADO, EN LA EMPRESA DE OBRAS SANITARIAS DE SANTA ROSA DE CABAL EMPOCABAL E.S.P.E.I.C.E.</t>
  </si>
  <si>
    <t>PRESTACION DE SERVICIOS PROFESIONALES PARA EL ACOMPAÑAMIENTO AMBIENTAL A EMPOCABAL E.S.P-E.I.C.E. EN EL SEGUIMIENTO Y CONTROL AL CUMPLIMIENTO DE LA NORMATIVIDAD EN MATERIA DE VERTIMIENTOS DE LOS ESTABLECIMIENTOS DEL MUNICIPIO DE SANTA ROSA DE CABAL ASOCIADOS AL SERVICIO PUBLICO DE ALCANTARILLADO</t>
  </si>
  <si>
    <t>: PRESTAR LOS SERVICIOS PROFESIONALES COMO ABOGADO PARA LA ASESORÍA JURÍDICA Y LEGAL INTERNA DE LA DIRECCIÓN DE ACUEDUCTO Y ALCANTARILLADO Y APOYO AL CARGUE DE LA INFORMACIÓN CONTRACTUAL DE LA ENTIDAD EN LAS PLATAFORMAS SIA OBSERVA, SECOP, SECOP 2, Y AL SISTEMA INTERNO DE EMPOCABAL ESP – EICE.</t>
  </si>
  <si>
    <t>PRESTACIÓN DE SERVICIOS PROFESIONALES DE APOYO EN LA DIRECCIÓN DE RECURSOS HUMANOS DE EMPOCABAL E.S.P.E.I.C.E; EN LA REALIZACIÓN DEL PROCESO DE NÓMINA, SEGURIDAD SOCIAL, PRESTACIONES SOCIALES, PRESENTACIÓN DE INFORMES Y DEMÁS ACTIVIDADES QUE SE EJECUTEN EN LA MISMA CON RELACIÓN A LA NÓMINA DURANTE LA VIGENCIA 2025.</t>
  </si>
  <si>
    <t>PRESTAR LOS SERVICIOS PROFESIONALES COMO ABOGADO PARA LA ASESORÍA JURÍDICA Y LEGAL INTERNA DE LA GERENCIA Y DEMÁS DEPENDENCIAS ADMINISTRATIVAS DE EMPOCABAL ESP – EICE.</t>
  </si>
  <si>
    <t>PRESTACION DE SERVICIOS PROFESIONALES DE APOYO A LA GESTIÓN DEL AREA FINANCIERA DE LA EMPRESA EMPOCABAL E.S.P-E.I.C.E. EN LOS PROCESOS Y PROCEDIMIENTOS CONTABLES CONFORME A LA NORMATIVIDAD VIGENTE.</t>
  </si>
  <si>
    <t>PRESTACIÓN DE SERVICIOS PROFESIONALES PARA LA ASESORÍA Y ACOMPAÑAMIENTO EN LA VERIFICACIÓN DE ESTANDARES DE CALIDAD, EXIGIDOS EN LA RESOLUCIÓN 1619 DE 2015, ELABORACIÓN, VERIFICACIÓN DE ACCIONES PREVENTIVAS O CORRECTIVAS Y DE MEJORA, RELACIONADAS CON EL FUNCIONAMIENTO OPTIMO DEL LABORATORIO DE ANALISIS DE AGUA EN LA PLANTA DE TRATAMIENTO DE LA EMPRESA DE OBRA SANITARIAS DE SANTA ROSA DE CABAL EMPOCABAL E.S.P – E.I.C.E.</t>
  </si>
  <si>
    <t>PRESTACION DE SERVICIOS PROFESIONALES COMO ANALISTA QUIMICO DEL LABORATORIO DE LA PLANTA DE AGUA POTABLE EN LA EMPRESA DE OBRAS SANITARIAS DE SANTA ROSA DE CABAL – EMPOCABAL E.S.P-E.I.C.E.</t>
  </si>
  <si>
    <t>PRESTACIÓN DE SERVICIOS PROFESIONALES DE APOYO Y ASESORÍA AL AREA FINANCIERA DE LA EMPRESA EMPOCABAL ESP-EICE; EN LOS PROCESOS Y PROCEDIMIENTOS CONTABLES Y FINANCIEROS.</t>
  </si>
  <si>
    <t>PRESTACIÓN DE SERVICIOS PROFESIONALES PARA APOYO EN LA GESTIÓN EN LA VERIFICACIÓN, SEGUIMIENTO, CONTROL Y ACTUALIZACIÓN AL SISTEMA DE GESTIÓN AMBIENTAL DE LA ENTIDAD, ATENDIENDO LOS COMPONENTES DEL PLAN DE GESTIÓN INTEGRAL DE RESIDUOS SÓLIDOS - PGIRS, PLAN DE GESTIÓN Y RESULTADOS, NORMATIVA TÉCNICA DE SOSTENIBILIDAD TURÍSTICA, SEGUIMIENTO A LA METODOLOGÍA TARIFARIA Y A LOS PROCESOS ADMINISTRATIVOS Y OPERATIVOS ASOCIADOS AL SERVICIO PÚBLICO DE ASEO</t>
  </si>
  <si>
    <t>PRESTACIÓN DE SERVICIOS PROFESIONALES PARA APOYO EN LA GESTIÓN EN LA IMPLEMENTACIÓN Y SEGUIMIENTO AL MODELO INTEGRADO DE PLANEACIÓN Y GESTION (MIPG) DE LA EMPRESA DE OBRAS SANITARIAS DE SANTA ROSA DE CABAL EMPOCABAL E.S.P. – E.I.C.E.</t>
  </si>
  <si>
    <t>PRESTACIÓN DE SERVICIOS PROFESIONALES LLEVANDO ACABO LA ASESORÍA Y DEFENSA JURÍDICA DE LA EMPRESA MEDIANTE SU REPRESENTACIÓN JUDICIAL Y EXTRAJUDICIAL EN EL AREA DE DERECHO LABORAL INDIVIDUAL, DERECHO LABORAL COLECTIVO Y SEGURIDAD SOCIAL</t>
  </si>
  <si>
    <t>PRESTACIÓN DE SERVICIOS PROFESIONALES DE APOYO A LA GESTIÓN EN LA DIRECCIÓN DE RECURSOS HUMANOS DE EMPOCABAL E.S.P.E.I.C.E ENFOCADOS A LA EJECUCION DE LOS PROGRAMAS DE CAPACITACION, BIENESTAR LABORAL Y GESTIÓN SOCIAL EN SU DIMENSION INTERNA.</t>
  </si>
  <si>
    <t>PRESTACION DE SERVICIOS PROFESIONALES COMO INGENIERO CIVIL EN EL ACOMPAÑAMIENTO TÉCNICO Y OPERATIVO DE LA DIRECCION DE ACUEDUCTO Y ALCANTARILLADO DE LA EMPRESA DE OBRAS SANITARIAS DE SANTA ROSA DE CABAL EMPOCABAL E.S.P - E.I.C.E.</t>
  </si>
  <si>
    <t>PRESTACIÓN DE SERVICIOS PROFESIONALES COMO INGENIERO CIVIL ESPECIALISTA PARA EL ACOMPAÑAMIENTO TÉCNICO Y OPERATIVO DE LA DIRECCIÓN DE ACUEDUCTO Y ALCANTARILLADO DE LA EMPRESA DE OBRAS SANITARIAS DE SANTA ROSA DE CABAL EMPOCABAL E.S.P.-E.I.C.E.</t>
  </si>
  <si>
    <t>PRESTAR LOS SERVICIOS PROFESIONALES COMO ASESOR EN PLANEACIÓN ESTRATÉGICA PARA LA EMPRESA DE OBRAS SANITARIAS DE SANTA ROSA DE CABAL (EMPOCABAL E.S.P.E.I.C.E.), EN EL MARCO DEL MODELO INTEGRADO DE PLANEACIÓN Y GESTIÓN (MIPG)</t>
  </si>
  <si>
    <t>PRESTAR LOS SERVICIOS DE APOYO Y ASESORIA EN ASUNTOS TRIBUTARIOS, FISCALES Y CONTABLES DE LA EMPRESA DE OBRAS SANITARIAS DE SANTA ROSA DE CABAL EMPOCABAL E.S.P-E.I.C.E.</t>
  </si>
  <si>
    <t>: PRESTACIÓN DE SERVICIOS PROFESIONALES DE APOYO A LA GESTIÓN PARA LA ESTRUCTURACIÓN TARIFARIA DE LOS SERVICIOS PÚBLICOS DOMICILIARIOS A CARGO DE LA EMPRESA EMPOCABAL E.S.P. E.I.C.E.</t>
  </si>
  <si>
    <t>BRINDAR APOYO AL ÁREA DE SISTEMAS EN LA PLANEACIÓN, IMPLEMENTACIÓN Y GESTIÓN DE PROCESOS INFORMÁTICOS, INCLUYENDO TRANSFORMACIÓN DIGITAL, VISUALIZACIÓN DE DATOS, OPTIMIZACIÓN DE RECURSOS TECNOLÓGICOS, SEGURIDAD DE LA INFORMACIÓN, CUMPLIMIENTO DE POLÍTICAS DE CALIDAD Y PRIVACIDAD DE ACUERDO CON LA NORMATIVIDAD VIGENTE.</t>
  </si>
  <si>
    <t>ACOMPAÑAR A LA GERENCIA DE EMPOCABAL ESP EN LA IMPLEMENTACIÓN DE ACCIONES A NIVEL DE LOS PROCESOS MISIONALES Y DE ALGUNOS DE LOS DE ORDEN ADMINISTRATIVO DE LA EMPRESA QUE PERMITAN SU OPTIMIZACIÓN Y MEJORAMIENTO BUSCANDO CONTRIBUIR EN EL CUMPLIMIENTO DE INDICADORES DE GESTIÓN DEFINIDOS COMO PRIORITARIOS POR LA ALTA GERENCIA Y DE CONFORMIDAD CON LO DESCRITO EN LOS ALCANCES</t>
  </si>
  <si>
    <t>PRESTACIÓN DE SERVICIOS PROFESIONALES BRINDANDO APOYO EN LA REVISIÓN Y PROYECCIÓN DE LAS RESPUESTAS A LAS PQRS RADICADAS ANTE DIFERENTES DEPENDENCIAS DE LA EMPRESA DE OBRAS SANITARIAS DE SANTA ROSA DE CABAL EMPOCABAL ESP EICE.</t>
  </si>
  <si>
    <t>SUMINISTRO DE MATERIALES DE FERRETERIA REQUERIDOS PARA CONEXIONES NUEVAS, RESTITUCIONES Y REPARACIONES EN EL AREA DE ACUEDUCTO Y ALCANTARILLADO DE LA EMPRESA DE OBRAS ANITARIAS DE SANAT ROSA DE CABAL EMPOCABAL E.S.P.-E.I.C.E</t>
  </si>
  <si>
    <t>JOSE GUILLERMO RICO CUARTAS</t>
  </si>
  <si>
    <t>SUMINISTRO DE TUBERÍA, ACOPLES, ADAPTADORES, CODOS, COLLARES, REGISTROS, TAPONES, TEE, UNIONES, VALVULAS, ACCESORIOS EN PVC, PALP, PF+UAD, ACCESORIOS EM HD Y ADEMAS ACCESORIOS REQUERIDOS PARA CONEXIONES NUEVAS, RESTITUCIONES Y REPARACIONES EN EL AREA DE ACUEDUCTO Y ALCANTARILLADO DE LA EMPRESA DE OBRAS SANITARIAS DE SANTA ROSA DE CABAL EMPOCABAL E.S.P-E.I.C.E.</t>
  </si>
  <si>
    <t>SUMINISTRO DE CLORO LÍQUIDO AL 99,5% (TAMBORES DE 907 KGS), PARA LA DESINFECCIÓN DEL AGUA. (24 TAMBORES).</t>
  </si>
  <si>
    <t>QUIMPAC DE COLOMBIA SA</t>
  </si>
  <si>
    <t>ASSERVI</t>
  </si>
  <si>
    <t>PRESTACIÓN DE SERVICIOS DE APOYO A LA GESTIÓN EN LA EMPRESA EMPOCABAL E.S.P-E.I.C.E. PARA REALIZAR ACTIVIDADES ADMINISTRATIVAS DENTRO DEL PROCESO DE MEJORAMIENTO Y MANTENIMIENTO DEL SERVICIO DE ALUMBRADO PÚBLICO NO DOMICILIARIO EN EL MUNICIPIO DE SANTA ROSA DE CABAL</t>
  </si>
  <si>
    <t>PRESTACIÓN DE SERVICIOS DE APOYO A LA GESTIÓN PARA LA CUADRILLA DE ALUMBRADO PÚBLICO EN EL PROCESO DE MEJORAMIENTO Y MANTENIMIENTO DEL SERVICIO DE ALUMBRADO PÚBLICO EN EL MUNICIPIO DE SANTA ROSA DE CABAL, EMPOCABAL E.S.P. – E.I.C.E.</t>
  </si>
  <si>
    <t>PRESTACIÓN DEL SERVICIO Y APOYO A LA GESTIÓN COMO TÉCNICO ELECTRICISTA (LINIERO) PARA EL MANTENIMIENTO DEL SERVICIO DE ALUMBRADO PÚBLICO EN EL MUNICIPIO DE SANTA ROSA DE CABAL</t>
  </si>
  <si>
    <t>PRESTACIÓN DE SERVICIOS DE INSPECCIÓN CCTV, REPARACIÓN, LAVADO Y SUCCIÓN DE REDES DE ALCANTARILLADO EN EL MARCO DEL PROYECTO “REDES DE ALCANTARILLADO DE LA EMPRESA DE OBRAS SANITARIAS DE SANTA ROSA DE CABAL EMPOCABAL E.S.P.-E.I.C.E.”</t>
  </si>
  <si>
    <t>PRESTACIÓN DEL SERVICIO PARA EL ALQUILER DE SOFTWARE COMO SERVICIO PARA LA ADMINISTRACIÓN, OPERACIÓN Y MANTENIMIENTO DE ALUMBRADO PÚBLICO DEL MUNICIPIO DE SANTA ROSA DE CABALEMPOCABAL E.S.P. E.I.C.E.</t>
  </si>
  <si>
    <t>PRESTACIÓN DEL SERVICIO DE TRANSPORTE EN CAMIONETA DOBLE CABINA PARA GARANTIZAR EL TRASLADO DEL PERSONAL ENCARGADO DEL SERVICIO DE ALUMBRADO PÚBLICO NO DOMICILIARIO DEL MUNICIPIO DE SANTA ROSA DE CABAL EMPOCABAL E.S.P E.I.C.E.</t>
  </si>
  <si>
    <t>PRESTACIÓN DEL SERVICIO PROFESIONAL DE APOYO COMO CONTADOR EN LA ADMINISTRACIÓN, OPERACIÓN Y MANTENIMIENTO (AOM) DEL SERVICIO PÚBLICO NO DOMICILIARIO DE ALUMBRADO PÚBLICO DEL MUNICIPIO DE SANTA ROSA DE CABAL, EMPOCABAL E.S.P-E.I.C.E</t>
  </si>
  <si>
    <t>PRESTACIÓN DE SERVICIOS PROFESIONALES COMO ABOGADA PARA ASESORIA DEL PROCESO DE ADMINISTRACIÓN, OPERACIÓN Y MANTENIMIENTO (AOM) DEL SERVICIO PÚBLICO NO DOMICILIARIO DE ALUMBRADO PÚBLICO DEL MUNICIPIO DE SANTA ROSA DE CABAL, EMPOCABAL E.S.P-E.I.C.E</t>
  </si>
  <si>
    <t>MATILDE MEJÍA</t>
  </si>
  <si>
    <t>MIGUEL ANGEL DUQUE</t>
  </si>
  <si>
    <t>CRISTIAN SANTACOLOMA</t>
  </si>
  <si>
    <t>JAVER ANDRES ROJAS</t>
  </si>
  <si>
    <t>AURA CRISTINA CIFUNTES</t>
  </si>
  <si>
    <t xml:space="preserve">SULFOQUIMICA </t>
  </si>
  <si>
    <t>PQP SA</t>
  </si>
  <si>
    <t>PAULA ANDREA GIRALDO SOTO</t>
  </si>
  <si>
    <t>ANDRES MAURICIO HENAO</t>
  </si>
  <si>
    <t xml:space="preserve">CERO K </t>
  </si>
  <si>
    <t>JOSE WILFRED QUINTERO SABOGAL</t>
  </si>
  <si>
    <t>DIOSENEL GIRALDO LOPÉZ</t>
  </si>
  <si>
    <t>LUIS FERNANDO RAMIREZ</t>
  </si>
  <si>
    <t xml:space="preserve">JUAN GUILLERMO GUTIRREZ </t>
  </si>
  <si>
    <t>ECONTEC</t>
  </si>
  <si>
    <t>JULIAN ANDRES RIOS</t>
  </si>
  <si>
    <t>ALEXANDER TAMAYO</t>
  </si>
  <si>
    <t>NEOSOFTWARE INGENIERIA SAS</t>
  </si>
  <si>
    <t>816004965-0</t>
  </si>
  <si>
    <t>900508218-5</t>
  </si>
  <si>
    <t xml:space="preserve">
1115419869</t>
  </si>
  <si>
    <t>816008309-7</t>
  </si>
  <si>
    <t>900047440-5</t>
  </si>
  <si>
    <t>900663511-1</t>
  </si>
  <si>
    <t>900724450-3</t>
  </si>
  <si>
    <t>816001215-1</t>
  </si>
  <si>
    <t>PRESTACIÓN DE SERVICIOS LOGÍSTICOS OPERATIVOS Y DE APOYO PARA LOS SERVICIOS DE ACUEDUCTO, ALCANTARILLADO Y ASEO DE LA EMPRESA DE OBRAS SANITARIAS DE SANTA ROSA DE CABAL EMPOCABAL E.S.P-E.I. C.E</t>
  </si>
  <si>
    <t>PRESTACIÓN DE SERVICIOS DE TRANSPORTE DE FONTANEROS Y PERSONAL DE APOYO EN LA OPERACIÓN, MANTENIMIENTO DE REDES DE ACUEDUCTO Y ALCANTARILLADO; ASI COMO DE MATERIAL Y HERRAMIENTA MENOR EN EL MUNICIPIO DE SANTA ROSA DE CABAL.</t>
  </si>
  <si>
    <t>PRESTACIÓN DE SERVICIOS DE APOYO A LA GESTIÓN   EN LA COOPERA-CIÓN INTERINSTITUCIONAL QUE REQUIERE EL PROGRAMA DE GESTIÓN SO-CIAL DE LA EMPRESA EMPOCABAL E.S.P. – E.I.C.E.</t>
  </si>
  <si>
    <t xml:space="preserve">
1093217494</t>
  </si>
  <si>
    <t>PRESTACIÓN DE SERVICIOS DE APOYO A LA GESTIÓN EN LA EMPRESA DE OBRAS SANITARIAS DE SANTA ROSA DE CABAL EMPOCABAL ESP EICE EN LA CREACIÓN Y REALIZACIÓN DE PRODUCTOS AUDIOVISUALES</t>
  </si>
  <si>
    <t xml:space="preserve">PRESTAR LOS SERVICIOS DE APOYO A LA GESTIÓN PEDAGÓGICA EN LA EJECUCIÓN DEL PROGRAMA DE GESTIÓN SOCIAL DE LA EMPRESA EMPOCABAL E.S.P. – E.I.C.E. </t>
  </si>
  <si>
    <t>900031421-5</t>
  </si>
  <si>
    <t>PRESTACIÓN DE SERVICIOS PARA EL ALQUILER DE SERVIDOR (HOSTIGN) COMPUTACIÓN EN NUBE DE LA APLICACIÓN VERSIÓN 8.0 DE SAIA (SISTEMA INTEGRAL DE INFORMACIÓN DOCUMENTOS Y PROCESOS).</t>
  </si>
  <si>
    <t>PRESTACIÓN DE SERVICIO DE APOYO A LA GESTIÓN EN RELACIÓN CON LAS ACTIVIDADES DE ASISTENCIA ADMINISTRATIVA DE LA DIRECCIÓN COMERCIAL Y LA DIRECCION DE ASEO Y CALIDAD.</t>
  </si>
  <si>
    <t>PRESTACIÓN DE SERVICIOS Y DE APOYO A LA GESTIÓN DE LOS PROCESOS DE RESPONSABILIDAD SOCIAL EMPRESARIAL Y DESARROLLO SOSTENIBLE QUE REQUIERE EL PROGRAMA DE GESTIÓN SOCIAL DE LA EMPRESA EMPOCABAL E.S.P. – E.I.C.E.</t>
  </si>
  <si>
    <t>ESTACION DE SERVICIO DE SAN EUGENIO</t>
  </si>
  <si>
    <t>JHON FABER OROZCO</t>
  </si>
  <si>
    <t>PRESTACIÓN DE SERVICIOS DE APOYO A LA GESTIÓN PARA LA REALIZACIÓN DE AFOROS DESDE EL PUNTO DE VISTA TÉCNICO, ADMINISTRATIVO Y OPERATIVO CONFORME A LA RESOLUCIÓN CRA  151 DE 2001 Y LAS DEMÁS NORMATIVAS AMBIENTALES APLICABLES VIGENTES</t>
  </si>
  <si>
    <t xml:space="preserve">CONTRUCTORA CIVILCOL </t>
  </si>
  <si>
    <t>CESAR RESTREPO</t>
  </si>
  <si>
    <t>ALEXANDER CORREA OROZCO</t>
  </si>
  <si>
    <t>PRESTACIÓN DE SERVICIOS PARA REALIZAR Y EJECUTAR EL PLAN DE MANTENIMIENTO PREVENTIVO Y CORRECTIVO DE LOS EQUIPOS, HERRAMIENTAS Y MAQUINARIA DE LA SEDE ADMINISTRATIVA DE LA EMPRESA DE OBRAS SANITARIAS DE SANTA ROSA DE CABAL EMPOCABAL ESP-EICE.</t>
  </si>
  <si>
    <t>PRESTACIÓN DE SERVICIOS PARA ACTUALIZAR Y EJECUTAR EL PLAN DE MANTENIMIENTO PREVENTIVO Y CORRECTIVO DE LOS EQUIPOS, HERRAMIENTAS Y MAQUINARIA DE LA P.T.A.P. DE LA EMPRESA DE OBRAS SANITARIAS DE SANTA ROSA DE CABAL EMPOCABAL ESP-EICE.</t>
  </si>
  <si>
    <t>901.106.564-7</t>
  </si>
  <si>
    <t>PRESTACIÓN DE SERVICIOS PROFESIONALES Y DE APOYO A LA GESTIÓN  PARA EL DESARROLLO DEL PROGRAMA DE GESTIÓN SOCIAL DE LA ENTIDAD PARA LA VIGENCIA 2025</t>
  </si>
  <si>
    <t>PRESTACIÓN DE SERVICIOS PROFESIONALES PARA EL ACOMPAÑAMIENTO Y ASESORÍA A EMPOCABAL ESP EICE EN EL DISEÑO Y EJECUCIÓN LA ESTRATEGIA DE COMUNICACIONES.</t>
  </si>
  <si>
    <t>PRESTACIÓN DE SERVICIOS PROFESIONALES DE APOYO PARA EL FORTALECIMIENTO, ACTUALIZACIÓN Y MEJORA CONTINUA DEL SISTEMA DE GESTIÓN DE SEGURIDAD Y SALUD EN EL TRABAJO PARA LA VIGENCIA 2025</t>
  </si>
  <si>
    <t>900196626-6</t>
  </si>
  <si>
    <t>PRESTACION DE SERVICIOS PROFESIONALES PARA LA ASESORÍA A LA GERENCIA EN LA PLANIFICACION ESTRATEGICA, REGULACION Y TARIFAS DE LOS SERVICIOS PUBLICOS DOMICILIARIOS PARA LA EMPRESA DE OBRAS SANITARIAS DE SANTA ROSA DE CABAL EMPOCABAL ESP EICE.</t>
  </si>
  <si>
    <t>“PRESTACION DE SERVICIOS PROFESIONALES REALIZA ESTUDIOS Y DISEÑOS DEL INTERCEPTOR DE LA QUEBRADA LA ITALIA MARGEN DERECHA E IZQUIERDA ENTRE EL SECTOR LAVANDERAS Y PORTAL DE LAS ARAUCARIAS  DEL MUNICIPIO DE SANTA ROSA DE CABAL.”</t>
  </si>
  <si>
    <t>816006044-1</t>
  </si>
  <si>
    <t>890905893-4</t>
  </si>
  <si>
    <t>SUMINISTRO DE SULFATO DE ALUMINIO GRANULADO TIPO A Y B (SACOS DE 25 KGS.), PARA EL TRATAMIENTO DE AGUA</t>
  </si>
  <si>
    <t>860.042.141-0</t>
  </si>
  <si>
    <t>SUMINISTRO DE OCHO (8) TAMBORES (55 GALONES C/U); DE POLIMERO RA-PISED B; UTILIZADO EN EL TRATAMIENTO DE AGUA COMO AYUDANTE DE FLUCULACIÓN.</t>
  </si>
  <si>
    <t>SUMINISTRO DE LA PAPELERÍA DE FACTURACIÓN REQUERIDA POR LA EMPRESA EMPOCABAL E.S.P. E.I.C.E Y DEMÁS PRODUCTOS PUBLICITARIOS SOLICITADOS DE ÍNDOLE LITOGRÁFICA.</t>
  </si>
  <si>
    <t>10.098.599-7</t>
  </si>
  <si>
    <t>SUMINISTRO DE COMBUSTIBLES; ACEITES; ADITIVOS; LUBRICANTES; PARA LOS VEHICULOS; MOTOS Y MAQUINARIA DE EMPOCABAL ESP-EICE</t>
  </si>
  <si>
    <t>INTERVENTORÍA TÉCNICA, ADMINISTRATIVA, FINANCIERA, AMBIENTAL, Y LEGAL AL CONTRATO DE PRESTACIÓN DE SERVICIOS DE APOYO A LA GESTIÓN CON RELACIÓN AL OBJETO “PRESTACIÓN DE SERVICIOS LOGÍSTICOS - OPERATIVOS Y DE APOYO PARA LOS SERVICIOS DE ACUEDUCTO, ALCANTARILLADO Y ASEO DE LA EMPRESA DE OBRAS SANITARIAS DE SANTA ROSA DE CABAL EMPOCABAL E.S.P-E.I. C.E.</t>
  </si>
  <si>
    <t>“INTERVENTORÍA TÉCNICA, ADMINISTRATIVA, FINANCIERA, AMBIENTAL, Y LEGAL AL CONTRATO DE PRESTACIÓN DE SERVICIOS DE APOYO A LA GESTIÓN CON RELACIÓN AL OBJETO “PRESTACION DE SERVICIOS PARA LA DISPOSICIÓN FINAL DE LOS RESIDUOS SÓLIDOS, RECOLECTADOS Y/O TRANSPORTADOS POR EL SERVICIO PÚBLICO DE ASEO DE LA EMPRESA EMPOCABAL E.S.P-E.I.C.E. DE SANTA ROSA DE CABAL EN RELLENO SANITARIO DE CONFORMIDAD CON LA NORMATIVIDAD VIGENTE”</t>
  </si>
  <si>
    <t>“INTERVENTORÍA TÉCNICA, ADMINISTRATIVA, FINANCIERA Y AMBIENTAL PARA LA REALIZACIÓN DE ESTUDIOS Y DISEÑOS DEL INTERCEPTOR DE LA QUEBRADA LA ITALIA MARGEN DERECHA E IZQUIERDA ENTRE EL SECTOR LAVANDERAS Y PORTAL LAS ARAUCARIAS DEL MUNICIPIO DE SANTA ROSA DE CABAL”</t>
  </si>
  <si>
    <t>ALQUILER DE EQUIPO DE IMPRESIÓN CON LAS CARACTERÍSTICAS TÉCNICAS NECESARIAS PARA CUMPLIR CON LA LABOR DE FACTURACIÓN QUE REALIZA LA EMPRESA EMPOCABAL ESP-EICE DE LOS SERVICIOS DE ACUEDUCTO AL-CANTARILLADO Y ASEO, ASÍ COMO LAS DEMÁS IMPRESIONES RELACIONADAS CON LA OPERACIÓN DE LA ENTIDAD.</t>
  </si>
  <si>
    <t>900682156-0</t>
  </si>
  <si>
    <t>LICENCIAMIENTO INTEGRAL (DERECHO DE USO), ARRENDAMIENTO, SOPORTE, GARANTIA, ACTUALIZACIONES DE LEY (NORMATIVAS Y REGULATORIAS) Y MANTENIMIENTO DEL SISTEMA DE INFORMACIÓN NEXIS Y NEOMOBILE, MÓDULOS: COMERCIAL, FINANCIERO, CONTABLE, ALMACEN, PRESUPUESTO  Y DE ADMINISTRACIÓN DE PERSONAL ASI COMO LA TRANSMISIÓN DE 330.000 DOCUMENTO EQUIVALENTES DE FACTURA DE SERVICIOS PUBLICOS</t>
  </si>
  <si>
    <t>MIRIAM PATRICIA MARIN MARIN</t>
  </si>
  <si>
    <t>OBRAS SAS</t>
  </si>
  <si>
    <t>CONSORCIO RENOVACIÓN URBANA</t>
  </si>
  <si>
    <t>MARIA FERNANDA LOAIZA MONTOYA</t>
  </si>
  <si>
    <t>LA PODEROSA</t>
  </si>
  <si>
    <t>ORGANIZACIÓN EL FARO</t>
  </si>
  <si>
    <t>ANTENA DE LOS ANDES LTDA</t>
  </si>
  <si>
    <t>BOMBICOL</t>
  </si>
  <si>
    <t>TEK SOLUCIONES TECNOLOGICAS SAS</t>
  </si>
  <si>
    <t>800.053.301-1</t>
  </si>
  <si>
    <t>PRESTACIÓN DE SERVICIOS DE APOYO A LA GESTIÓN PARA LA LOGÍSTICA REQUERIDA EN LA REALIZACIÓN DE EVENTOS CON LA COMUNIDAD</t>
  </si>
  <si>
    <t xml:space="preserve">
1093216204</t>
  </si>
  <si>
    <t>PRESTACIÓN DE SERVICIOS DE APOYO EN LA ARTICULACIÓN DEL PROGRAMA DE GESTIÓN SOCIAL DE LA EMPRESA ATENDIENDO LOS LINEAMIENTOS DE GESTIÓN AMBIENTAL QUE DEBE REALIZAR LA DIRECCIÓN DE ASEO Y CALIDAD.</t>
  </si>
  <si>
    <t>901.375.220-1</t>
  </si>
  <si>
    <t>800090098-8</t>
  </si>
  <si>
    <t>PRESTACIÓN DE SERVICIOS DE APOYO A LA GESTIÓN PARA LA PRODUCCIÓN Y POSTPRODUCCIÓN DE CLIPS INFORMATIVOS SOBRE LAS ACTIVIDADES DESARROLLADAS POR EMPOCABAL E.S.P E.I.C.E., ASÍ COMO LA DIVULGACIÓN Y PUBLICACIÓN DE LAS COMUNICACIONES EXTERNAS A TRAVÉS DE MEDIOS DE COMUNICACIÓN RADIAL LOCAL</t>
  </si>
  <si>
    <t>PRESTACIÓN DE SERVICIOS Y APOYO A LA GESTIÓN PARA LA DIFUSIÓN DE INFORMACIÓN Y ACERCAMIENTO A LA COMUNIDAD, MEDIANTE UN MEDIO DE COMUNICACIÓN DIGITAL QUE FACILITE LA TRANSMISIÓN DE LAS ACTIVIDADES REALIZADAS POR LA EMPRESA EMPOCABAL E.S.P.-E.I.C.E.</t>
  </si>
  <si>
    <t>PRESTACIÓN DE SERVICIOS PROFESIONALES DE APOYO Y ASESORÍA A LA DIRECCIÓN FINANCIERA EN LOS PROCESOS PRESUPUESTALES DE LA EMPRESA DE OBRAS SANITARIAS DE SANTA ROSA DE CABAL EMPOCABAL ESP-EICE.</t>
  </si>
  <si>
    <t>901209780-4</t>
  </si>
  <si>
    <t>SUMINISTRO DE ALIMENTOS Y BEBIDAS PARA TODAS LAS ACTIVIDADES ADMINISTRATIVAS, INSTITUCIONALES, CORPORATIVAS O DE TRABAJO, Y REQUERIDOS POR PARTE DE LAS DIFERENTES DEPENDENCIAS QUE HACEN PARTE DE LA ESTRUCTURA ORGANIZACIONAL DE LA EMPRESA DE OBRAS SANITARIAS DE SANTA ROSA DE CABAL E.S.P. – E.I.C.E.</t>
  </si>
  <si>
    <t>“REPOSICION DE ALCANTARILLADO EN LA CARRERA 15 ENTRE CALLES 23 Y 24 DEL MUNICIPIO DE SANTA ROSA DE CABAL EN VIRTUD DEL CUMPLIMIENTO DEL FALLO DE TUTELA EN SEGUNDA INSTANCIA DEL JUZGADO CIVIL DEL CIRCUITO N°666824003001-00177-01 DEL 16/06/2021 A LA EMPRESA DE OBRAS SANITARIAS DE SANTA ROSA DE CABAL EMPOCABAL E.S.P.-E.I.C.E.; -FASE II”</t>
  </si>
  <si>
    <t xml:space="preserve">901600968-7 </t>
  </si>
  <si>
    <t>“REPOSICIÓN DE REDES DE ACUEDUCTO Y ALCANTARILLADO, CAMBIO DE PAVIMENTO RIGIDO Y ANDENES DE LA CALLE 10 ENTRE CARRERAS 12 Y 13 Y CARRERA 16B ENTRE CALLES 15 Y 16 DEL MUNICIPIO DE SANTA ROSA DE CABAL– DEPARTAMENTO DE RISARALDA”</t>
  </si>
  <si>
    <t>“REPOSICIÓN DE REDES DE ACUEDUCTO Y ALCANTARILLADO, CAMBIO DE PAVIMENTO RIGIDO Y ANDENES DE LA CARRERA 11 ENTRE CALLES 12 Y 13, CALLE 12 ENTRE CARRERAS 11 Y 12, CALLE 10 ENTRE CARRERAS 10 Y 11, CARRERA 11 ENTRE CALLES 10 Y 11 Y CARRERA 11 ENTRE CALLES 11 Y 12 DEL MUNICIPIO DE SANTA ROSA DE CABAL– DEPARTAMENTO DE RISARALDA”</t>
  </si>
  <si>
    <t>900.480.656-4</t>
  </si>
  <si>
    <t>ADQUISICIÓN DE EQUIPOS DE CÓMPUTO, ELEMENTOS TECNOLÓGICOS Y LICENCIAS DE SOFTWARE, REQUERIDOS PARA EL FORTALECIMIENTO DE LA INFRAESTRUCTURA TECNOLÓGICA DE EMPOCABAL E.S.P - E.I.C.E, CONFORME A LAS NECESIDADES INSTITUCIONALES</t>
  </si>
  <si>
    <t>FAY SURY MARQUEZ MORALES</t>
  </si>
  <si>
    <t>PRESTACIÓN DE SERVICIOS DE APOYO A LA GESTIÓN PARA LA IMPLEMENTACIÓN DE LOS INSTRUMENTOS ARCHIVISTICOS Y EL FORTALECIMIENTO DEL PROCESO DE GESTIÓN DOCUMENTAL DE LA EMPRESA DE OBRAS SANITARIAS DE SANTA ROSA DE CABAL EMPOCABAL E.S.P-E.I.C.E.</t>
  </si>
  <si>
    <t>PRESTACIÓN DE SERVICIOS PROFESIONALES PARA LA APLICACIÓN DEL REGLAMENTO DE CARTERA VIGENTE DE LA EMPRESA EMPOCABAL E.S.P E.I.C. E EN ETAPA PREJUDICIAL</t>
  </si>
  <si>
    <t>900.156.377-6</t>
  </si>
  <si>
    <t>PRESTAR LOS SERVICIOS DE APOYO PROFESIONALES PARA REALIZAR EL COBRO JURÍDICO A LOS USUARIOS DEUDORES CON UNA MORA SUPERIOR A 7 EDADES, DE LA EMPRESA DE OBRAS SANITARIAS DE SANTA ROSA DE CABAL EMPOCABAL E.S.P - E.L.C.E., EN APLICACIÓN AL ACUERDO 015 DE 2024 Y/O SUS MODIFICACIONES</t>
  </si>
  <si>
    <t>SUMINISTRO DE INSUMOS Y ELEMENTOS REQUERIDOS PARA LA OPERACIÓN, MANTENIMIENTO Y EXPANSIÓN DEL SERVICIO DE ALUMBRADO PÚBLICO NO DOMICILIARIO, PRESTADO POR EMPOCABAL E.S.P.E.I.C.E</t>
  </si>
  <si>
    <t>"INTERVENTORÍA TÉCNICA, ADMINISTRATIVA, FINANCIERA Y AMBIENTAL PARA LA REPOSICIÓN DE REDES DE ACUEDUCTO Y ALCANTARILLADO, CAMBIO DE PAVIMENTO RIGIDO Y ANDENES DE LA CARRERA 11 ENTRE CALLES 12 Y 13, CALLE 12 ENTRE CARRERAS 11 Y 12, CALLE 10 ENTRE CARRERAS 12 Y 13, CALLE 10 ENTRE CARRERAS 10 Y 11, CARRERA 11 ENTRE CALLES 10 Y 11, CARRERA 11 ENTRE CALLES 11 Y 12 Y CARRERA 16B ENTRE CALLES 15 Y 16 DEL MUNICIPIO DE SANTA ROSA DE CABAL"</t>
  </si>
  <si>
    <t>JAVIER DUQUE AGUIRRE</t>
  </si>
  <si>
    <t>UTP</t>
  </si>
  <si>
    <t>891.480.035-9</t>
  </si>
  <si>
    <t>PRESTACIÓN DE SERVICIOS PARA REALIZAR LOS ANÁLISIS DE P.H., TURBIEDAD, COLOR APARENTE, CLORO RESIDUAL, COLIFORMES TOTALES, FECALES Y MESÒFILOS; DUREZA TOTAL, DUREZA CÁLCICA, ALCALINIDAD, NITRITOS, SULFATOS, CONDUCTIVIDAD, HIERRO TOTAL A MUESTRAS DE AGUA TRATADA. ADEMÁS, REALIZAR ANÁLISIS DE FLUORURO TOTAL, CIANURO LIBRE Y DISOCIABLE, C.O.T. ALUMINIO, ARSÉNICO, MERCURIO, PLAGUICIDAS ORGANOCLORADOS Y ORGANOFOSFORADOS, GIARDIAS Y CRYPSTOSPORIDIUM POR REQUERIMIENTO DE LA SECRETARÍA DE SALUD DEPARTAMENTAL, DE REALIZAR LOS ANÁLISIS CON LABORATORIO ACREDITADO CON LA ONAC, TAMBIÉN TODOS AQUELLOS QUE PUEDA SOLICITAR LA AUTORIDAD SANITARIA Y EL MAPA DE RIESGOS DEL MUNICIPIO DE SANTA ROSA DE CABAL.</t>
  </si>
  <si>
    <t>INVERSIONES EL AGRICULTOR SAS</t>
  </si>
  <si>
    <t>CPS 039</t>
  </si>
  <si>
    <t>CPS 040</t>
  </si>
  <si>
    <t>BIOMUNDO SAS</t>
  </si>
  <si>
    <t>CPS 041</t>
  </si>
  <si>
    <t>SANTIAGO SANTA MOLINA</t>
  </si>
  <si>
    <t>901227327-0</t>
  </si>
  <si>
    <t>PRESTACIÓN DE SERVICIOS PARA LA OPERACIÓN DE LA PLANTA DE TRATAMIENTO DE RESIDUOS SÓLIDOS ORGÁNICOS DEL MUNICIPIO DE SANTA ROSA DE CABAL EN DESARROLLO DEL CONTRATO INTERADMINISTRATIVO N°.496-2025</t>
  </si>
  <si>
    <t>816008177-1</t>
  </si>
  <si>
    <t>901172523-6</t>
  </si>
  <si>
    <t>SUMINISTRO DE REPUESTOS Y ACCESORIOS PARA EL MANTENIMIENTO PREVENTIVO Y CORRECTIVO DE LA MAQUINARIA Y EQUIPOS DE LA SEDE ADMINISTRATIVA Y DE LA PTAP DE LA EMPRESA DE OBRAS SANITARIAS DE SANTA ROSA DE CABAL, EMPOCABAL E.S.P.-E.I.C.E. Y/O LOS QUE SE ADQUIERA DURANTE LA EJECUCION DEL CONTRATO Y/O POR EVENTOS FUERA DE GARANTIA DEBAN SER REPARADOS</t>
  </si>
  <si>
    <t>800157163-9</t>
  </si>
  <si>
    <t>SUMINISTRO DE EQUIPOS, REACTIVOS E INSUMOS, INSTALACIÓN Y CALIBRACIÓN ONAC DE EQUIPOS PARA LOS LABORATORIOS DE MICROBIOLOGIA Y FISICOQUIMICO (INCLUIDO MANTENIMIENTO, REPARACIÓN, Y SERVICIO TÉCNICO ESPECIALIZADO), DE LA EMPRESA EMPOCABAL ESP-EICE, SOLICITADO POR EL DIRECTOR DE PLANTA DE TRATAMIENTO ENCARGADA Y AUTORIZADO POR EL GERENTE DE EMPOCABAL.</t>
  </si>
  <si>
    <t>CPSP 035</t>
  </si>
  <si>
    <t>AFINYT</t>
  </si>
  <si>
    <t>PRESTACIÓN DE SERVICIOS DE APOYO A LA GESTIÓN COMO LINIERO EN LA CUADRILLA DE ALUMBRADO PÚBLICO DE EMPOCABAL ESP-EICE, EN EL MUNICIPIO DE SANTA ROSA DE CABAL.</t>
  </si>
  <si>
    <t>900.427.102-1</t>
  </si>
  <si>
    <t>PRESTACIÓN DE SERVICIOS PROFESIONALES PARA REALIZAR LA FORMULACIÓN Y EVALUACIÓN DE LOS DIVERSOS FLUJOS DE CAJA ASOCIADOS A LOS SUBPROCESOS DEL SERVICIO DE ASEO DE LA EMPRESA DE OBRA SANITARIAS DE SANTA ROSA DE CABAL EMPOCABAL E.S.P-E.I.C.E.</t>
  </si>
  <si>
    <t>901935022-3</t>
  </si>
  <si>
    <t>CPS 042</t>
  </si>
  <si>
    <t>MIGUEL CARDONA</t>
  </si>
  <si>
    <t>CPSP 036</t>
  </si>
  <si>
    <t>CCV002</t>
  </si>
  <si>
    <t>CPS 043</t>
  </si>
  <si>
    <t>CPSP 037</t>
  </si>
  <si>
    <t>ISABELLA TAMAYO</t>
  </si>
  <si>
    <t>CCV003</t>
  </si>
  <si>
    <t>CAMINANDO LTDA</t>
  </si>
  <si>
    <t>CPS 044</t>
  </si>
  <si>
    <t>NASE COLOMBIA SAS</t>
  </si>
  <si>
    <t>QUINSA</t>
  </si>
  <si>
    <t>CPS 045</t>
  </si>
  <si>
    <t>METROLOGICAL CENTER</t>
  </si>
  <si>
    <t>PRESTAR SERVICIO DE APOYO TÉCNICO EN SISTEMAS PARA EL MANTENIMIENTO, SOPORTE Y OPERACIÓN DE LA INFRAESTRUCTURA TECNOLÓGICA DE LA EMPRESA DE OBRAS SANITARIAS DE SANTA ROSA DE CABAL EMPOCABAL ESP-EICE.</t>
  </si>
  <si>
    <t>PRESTACIÓN DE SERVICIOS PARA LA OPERACIÓN DE LA PLANTA DE TRATAMIENTO DE RESIDUOS SÓLIDOS ORGÁNICOS DEL MUNICIPIO DE SANTA ROSA DE CABAL EN DESARROLLO DEL CONTRATO INTERADMINISTRATIVO NO.785-2025</t>
  </si>
  <si>
    <t>900695452-2</t>
  </si>
  <si>
    <t>PRESTACIÓN DE SERVICIOS LOGÍSTICOS -OPERATIVOS Y DE APOYO PARA LOS SERVICIOS DE ACUEDUCTO, ALCANTARILLADO DE LA EMPRESA DE OBRAS SANITARIAS DE SANTA ROSA DE CABAL EMPOCABAL E.S.P-E.I. C.E.</t>
  </si>
  <si>
    <t xml:space="preserve">
901079270-0</t>
  </si>
  <si>
    <t>PRESTACIÓN DE SERVICIOS DE MANTENIMIENTO Y CALIBRACIÓN DE EQUIPOS DE LABORATORIO CON PROVEEDOR QUE CUENTE CON ACREDITACIÓN VIGENTE, GARANTIZANDO EL CUMPLIMIENTO DE LOS REQUISITOS ESTABLECIDOS EN LA NTC ISO/IEC 17025:2017, PARA LOS EQUIPOS DE LOS LABORATORIOS DE LA EMPRESA DE OBRAS SANITARIAS DE SANTA ROSA DE CABAL EMPOCABAL E.S.P-E.I.C. E.</t>
  </si>
  <si>
    <t>MARIO ALEJANDRO GUTIERREZ SANCHEZ</t>
  </si>
  <si>
    <t>800.078.640-1</t>
  </si>
  <si>
    <t>SUMINISTRO DE SULFATO DE ALUMINIO GRANULADO TIPO A Y B (SACOS DE 25 KGS.), PARA EL TRATAMIENTO DE AGUA.</t>
  </si>
  <si>
    <t>GUILLERMO PULGARÍN S.A.</t>
  </si>
  <si>
    <t>891.400.819-4</t>
  </si>
  <si>
    <t>SUMINISTRO DE DOTACION (CALZADO, VESTIDO Y OTROS ELEMENTOS DE LABOR) PARA LOS TRABAJADORES OFICIALES DE LA EMPRESA DE OBRAS SANITARIAS DE SANTA ROSA DE CABAL EMPOCABAL E.S.P - E.I.C.E., PARA LA VIGENCIA 2025.</t>
  </si>
  <si>
    <t>800.128.678-6</t>
  </si>
  <si>
    <t>COMPRA DE DOTACION (CALZADO, VESTIDO Y OTROS ELEMENTOS DE LABOR) PARA LOS TRABAJADORES OFICIALES DE LA EMPRESA DE OBRAS SANITARIAS DE SANTA ROSA DE CABAL EMPOCABAL E.S.P - E.I.C.E., PARA LA VIGENCIA 2025.</t>
  </si>
  <si>
    <t>F &amp; F INGENIERIA SRC SAS</t>
  </si>
  <si>
    <t>CO 005</t>
  </si>
  <si>
    <t>CI 005</t>
  </si>
  <si>
    <t>JHONATAN GUTIERREZ JURADO</t>
  </si>
  <si>
    <t>CPSP 038</t>
  </si>
  <si>
    <t>HIDROLAB MANIZLAES SAS</t>
  </si>
  <si>
    <t>901337182-8</t>
  </si>
  <si>
    <t>INTERVENTORÍA TÉCNICA, ADMINISTRATIVA Y FINANCIERA Y AMBIENTAL PARA REALIZAR LA CONSTRUCCIÓN DE UN TRAMO EN EL COLECTOR LA ITALIA SECTOR PALMAR EN LA ELIMINACIÓN DE 4 PUNTOS DE VERTIMIENTO SEGÚN PSMV 2023-2032 DE ACUERDO A LA RESOLUCIÓN N° 1667 DEL 02 DE JUNIO 2023 Y LA CONSTRUCCIÓN DE UN SISTEMA DE VERTIMIENTOS DOMÉSTICOS EN LA PLANTA DE TRATAMIENTO DE AGUA POTABLE DE LA EMPRESA DE OBRAS SANITARIAS DE SANTA ROSA DE CABAL EMPOCABAL E.S.P.-E.I.C.E., EN EL MUNICIPIO DE SANTA ROSA DE CABAL -  DEPARTAMENTO DE RISARALDA.</t>
  </si>
  <si>
    <t>“CONSTRUCCIÓN Y ELIMINACION DE 4 PUNTOS DE VERTIMIENTO SEGÚN PSMV 2023-2032 DE ACUERDO A LA RESOLUCION N°1667 DEL 02 DE JUNIO 2023, DE UN TRAMO DEL COLECTOR PARALELO A LA QUEBRADA LA ITALIA, BARRIO EL PALMAR DEL MUNICIPIO DE SANTA ROSA DE CABAL”</t>
  </si>
  <si>
    <t>901748664-1</t>
  </si>
  <si>
    <t>“CONSTRUCCIÓN DE UN SISTEMA DE VERTIMIENTOS DOMESTICOS PARA LAS ÁREAS DE OFICINAS ADMINISTRATIVAS Y ÁREAS COMUNES DE LA PLANTA DE TRATAMIENTO DE AGUA POTABLE DE LA EMPRESA DE OBRAS SANITARIAS DE SANTA ROSA DE CABAL EMPOCABAL E.S.P. – E.I.C.E.”</t>
  </si>
  <si>
    <t>PLAZO FINAL</t>
  </si>
  <si>
    <t xml:space="preserve">VALOR FINAL </t>
  </si>
  <si>
    <t>ENLACE SECOP 2</t>
  </si>
  <si>
    <t>https://community.secop.gov.co/Public/Tendering/OpportunityDetail/Index?noticeUID=CO1.NTC.7519376&amp;isFromPublicArea=True&amp;isModal=False</t>
  </si>
  <si>
    <t>https://community.secop.gov.co/Public/Tendering/OpportunityDetail/Index?noticeUID=CO1.NTC.9054757&amp;isFromPublicArea=True&amp;isModal=False</t>
  </si>
  <si>
    <t>https://community.secop.gov.co/Public/Tendering/OpportunityDetail/Index?noticeUID=CO1.NTC.9054671&amp;isFromPublicArea=True&amp;isModal=False</t>
  </si>
  <si>
    <t>https://community.secop.gov.co/Public/Tendering/OpportunityDetail/Index?noticeUID=CO1.NTC.10007658&amp;isFromPublicArea=True&amp;isModal=False</t>
  </si>
  <si>
    <t>https://community.secop.gov.co/Public/Tendering/OpportunityDetail/Index?noticeUID=CO1.NTC.10007618&amp;isFromPublicArea=True&amp;isModal=False</t>
  </si>
  <si>
    <t>https://community.secop.gov.co/Public/Tendering/OpportunityDetail/Index?noticeUID=CO1.NTC.10007558&amp;isFromPublicArea=True&amp;isModal=False</t>
  </si>
  <si>
    <t>https://community.secop.gov.co/Public/Tendering/OpportunityDetail/Index?noticeUID=CO1.NTC.10007440&amp;isFromPublicArea=True&amp;isModal=False</t>
  </si>
  <si>
    <t>https://community.secop.gov.co/Public/Tendering/OpportunityDetail/Index?noticeUID=CO1.NTC.9055909&amp;isFromPublicArea=True&amp;isModal=False</t>
  </si>
  <si>
    <t>https://community.secop.gov.co/Public/Tendering/OpportunityDetail/Index?noticeUID=CO1.NTC.9376797&amp;isFromPublicArea=True&amp;isModal=False</t>
  </si>
  <si>
    <t>https://community.secop.gov.co/Public/Tendering/OpportunityDetail/Index?noticeUID=CO1.NTC.9054795&amp;isFromPublicArea=True&amp;isModal=False</t>
  </si>
  <si>
    <t>https://community.secop.gov.co/Public/Tendering/OpportunityDetail/Index?noticeUID=CO1.NTC.9221917&amp;isFromPublicArea=True&amp;isModal=False</t>
  </si>
  <si>
    <t>https://community.secop.gov.co/Public/Tendering/OpportunityDetail/Index?noticeUID=CO1.NTC.9377059&amp;isFromPublicArea=True&amp;isModal=False</t>
  </si>
  <si>
    <t>https://community.secop.gov.co/Public/Tendering/OpportunityDetail/Index?noticeUID=CO1.NTC.8694218&amp;isFromPublicArea=True&amp;isModal=False</t>
  </si>
  <si>
    <t>https://community.secop.gov.co/Public/Tendering/OpportunityDetail/Index?noticeUID=CO1.NTC.8693780&amp;isFromPublicArea=True&amp;isModal=False</t>
  </si>
  <si>
    <t>https://community.secop.gov.co/Public/Tendering/OpportunityDetail/Index?noticeUID=CO1.NTC.8550628&amp;isFromPublicArea=True&amp;isModal=False</t>
  </si>
  <si>
    <t>https://community.secop.gov.co/Public/Tendering/OpportunityDetail/Index?noticeUID=CO1.NTC.8546529&amp;isFromPublicArea=True&amp;isModal=False</t>
  </si>
  <si>
    <t>https://community.secop.gov.co/Public/Tendering/OpportunityDetail/Index?noticeUID=CO1.NTC.8546128&amp;isFromPublicArea=True&amp;isModal=False</t>
  </si>
  <si>
    <t>https://community.secop.gov.co/Public/Tendering/OpportunityDetail/Index?noticeUID=CO1.NTC.8546514&amp;isFromPublicArea=True&amp;isModal=False</t>
  </si>
  <si>
    <t>https://community.secop.gov.co/Public/Tendering/OpportunityDetail/Index?noticeUID=CO1.NTC.8546317&amp;isFromPublicArea=True&amp;isModal=False</t>
  </si>
  <si>
    <t>https://community.secop.gov.co/Public/Tendering/OpportunityDetail/Index?noticeUID=CO1.NTC.8431894&amp;isFromPublicArea=True&amp;isModal=False</t>
  </si>
  <si>
    <t>https://community.secop.gov.co/Public/Tendering/OpportunityDetail/Index?noticeUID=CO1.NTC.8368996&amp;isFromPublicArea=True&amp;isModal=False</t>
  </si>
  <si>
    <t>https://community.secop.gov.co/Public/Tendering/OpportunityDetail/Index?noticeUID=CO1.NTC.8368896&amp;isFromPublicArea=True&amp;isModal=False</t>
  </si>
  <si>
    <t>https://community.secop.gov.co/Public/Tendering/OpportunityDetail/Index?noticeUID=CO1.NTC.8230460&amp;isFromPublicArea=True&amp;isModal=False</t>
  </si>
  <si>
    <t>https://community.secop.gov.co/Public/Tendering/OpportunityDetail/Index?noticeUID=CO1.NTC.8230237&amp;isFromPublicArea=True&amp;isModal=False</t>
  </si>
  <si>
    <t>https://community.secop.gov.co/Public/Tendering/OpportunityDetail/Index?noticeUID=CO1.NTC.8229783&amp;isFromPublicArea=True&amp;isModal=False</t>
  </si>
  <si>
    <t>https://community.secop.gov.co/Public/Tendering/OpportunityDetail/Index?noticeUID=CO1.NTC.8229830&amp;isFromPublicArea=True&amp;isModal=False</t>
  </si>
  <si>
    <t>https://community.secop.gov.co/Public/Tendering/OpportunityDetail/Index?noticeUID=CO1.NTC.8087461&amp;isFromPublicArea=True&amp;isModal=False</t>
  </si>
  <si>
    <t>https://community.secop.gov.co/Public/Tendering/OpportunityDetail/Index?noticeUID=CO1.NTC.8087099&amp;isFromPublicArea=True&amp;isModal=False</t>
  </si>
  <si>
    <t>https://community.secop.gov.co/Public/Tendering/OpportunityDetail/Index?noticeUID=CO1.NTC.8087073&amp;isFromPublicArea=True&amp;isModal=False</t>
  </si>
  <si>
    <t>https://community.secop.gov.co/Public/Tendering/OpportunityDetail/Index?noticeUID=CO1.NTC.8086739&amp;isFromPublicArea=True&amp;isModal=False</t>
  </si>
  <si>
    <t>https://community.secop.gov.co/Public/Tendering/OpportunityDetail/Index?noticeUID=CO1.NTC.8083466&amp;isFromPublicArea=True&amp;isModal=False</t>
  </si>
  <si>
    <t>https://community.secop.gov.co/Public/Tendering/OpportunityDetail/Index?noticeUID=CO1.NTC.8082799&amp;isFromPublicArea=True&amp;isModal=False</t>
  </si>
  <si>
    <t>https://community.secop.gov.co/Public/Tendering/OpportunityDetail/Index?noticeUID=CO1.NTC.8082724&amp;isFromPublicArea=True&amp;isModal=False</t>
  </si>
  <si>
    <t>https://community.secop.gov.co/Public/Tendering/OpportunityDetail/Index?noticeUID=CO1.NTC.8081153&amp;isFromPublicArea=True&amp;isModal=False</t>
  </si>
  <si>
    <t>https://community.secop.gov.co/Public/Tendering/OpportunityDetail/Index?noticeUID=CO1.NTC.8081351&amp;isFromPublicArea=True&amp;isModal=False</t>
  </si>
  <si>
    <t>https://community.secop.gov.co/Public/Tendering/OpportunityDetail/Index?noticeUID=CO1.NTC.8081279&amp;isFromPublicArea=True&amp;isModal=False</t>
  </si>
  <si>
    <t>https://community.secop.gov.co/Public/Tendering/OpportunityDetail/Index?noticeUID=CO1.NTC.8081491&amp;isFromPublicArea=True&amp;isModal=False</t>
  </si>
  <si>
    <t>https://community.secop.gov.co/Public/Tendering/OpportunityDetail/Index?noticeUID=CO1.NTC.8081272&amp;isFromPublicArea=True&amp;isModal=False</t>
  </si>
  <si>
    <t>https://community.secop.gov.co/Public/Tendering/OpportunityDetail/Index?noticeUID=CO1.NTC.7935153&amp;isFromPublicArea=True&amp;isModal=False</t>
  </si>
  <si>
    <t>https://community.secop.gov.co/Public/Tendering/OpportunityDetail/Index?noticeUID=CO1.NTC.7934749&amp;isFromPublicArea=True&amp;isModal=False</t>
  </si>
  <si>
    <t>https://community.secop.gov.co/Public/Tendering/OpportunityDetail/Index?noticeUID=CO1.NTC.7934949&amp;isFromPublicArea=True&amp;isModal=False</t>
  </si>
  <si>
    <t>https://community.secop.gov.co/Public/Tendering/OpportunityDetail/Index?noticeUID=CO1.NTC.7934057&amp;isFromPublicArea=True&amp;isModal=False</t>
  </si>
  <si>
    <t>https://community.secop.gov.co/Public/Tendering/OpportunityDetail/Index?noticeUID=CO1.NTC.7934051&amp;isFromPublicArea=True&amp;isModal=False</t>
  </si>
  <si>
    <t>https://community.secop.gov.co/Public/Tendering/OpportunityDetail/Index?noticeUID=CO1.NTC.7934325&amp;isFromPublicArea=True&amp;isModal=False</t>
  </si>
  <si>
    <t>https://community.secop.gov.co/Public/Tendering/OpportunityDetail/Index?noticeUID=CO1.NTC.7934316&amp;isFromPublicArea=True&amp;isModal=False</t>
  </si>
  <si>
    <t>https://community.secop.gov.co/Public/Tendering/OpportunityDetail/Index?noticeUID=CO1.NTC.7934308&amp;isFromPublicArea=True&amp;isModal=False</t>
  </si>
  <si>
    <t>https://community.secop.gov.co/Public/Tendering/OpportunityDetail/Index?noticeUID=CO1.NTC.7933876&amp;isFromPublicArea=True&amp;isModal=False</t>
  </si>
  <si>
    <t>https://community.secop.gov.co/Public/Tendering/OpportunityDetail/Index?noticeUID=CO1.NTC.7933752&amp;isFromPublicArea=True&amp;isModal=False</t>
  </si>
  <si>
    <t>https://community.secop.gov.co/Public/Tendering/OpportunityDetail/Index?noticeUID=CO1.NTC.7933834&amp;isFromPublicArea=True&amp;isModal=False</t>
  </si>
  <si>
    <t>https://community.secop.gov.co/Public/Tendering/OpportunityDetail/Index?noticeUID=CO1.NTC.7933646&amp;isFromPublicArea=True&amp;isModal=False</t>
  </si>
  <si>
    <t>https://community.secop.gov.co/Public/Tendering/OpportunityDetail/Index?noticeUID=CO1.NTC.7931537&amp;isFromPublicArea=True&amp;isModal=False</t>
  </si>
  <si>
    <t>https://community.secop.gov.co/Public/Tendering/OpportunityDetail/Index?noticeUID=CO1.NTC.7930771&amp;isFromPublicArea=True&amp;isModal=False</t>
  </si>
  <si>
    <t>https://community.secop.gov.co/Public/Tendering/OpportunityDetail/Index?noticeUID=CO1.NTC.7930363&amp;isFromPublicArea=True&amp;isModal=False</t>
  </si>
  <si>
    <t>https://community.secop.gov.co/Public/Tendering/OpportunityDetail/Index?noticeUID=CO1.NTC.7769774&amp;isFromPublicArea=True&amp;isModal=False</t>
  </si>
  <si>
    <t>https://community.secop.gov.co/Public/Tendering/OpportunityDetail/Index?noticeUID=CO1.NTC.7769921&amp;isFromPublicArea=True&amp;isModal=False</t>
  </si>
  <si>
    <t>https://community.secop.gov.co/Public/Tendering/OpportunityDetail/Index?noticeUID=CO1.NTC.7769594&amp;isFromPublicArea=True&amp;isModal=False</t>
  </si>
  <si>
    <t>https://community.secop.gov.co/Public/Tendering/OpportunityDetail/Index?noticeUID=CO1.NTC.7769574&amp;isFromPublicArea=True&amp;isModal=False</t>
  </si>
  <si>
    <t>https://community.secop.gov.co/Public/Tendering/OpportunityDetail/Index?noticeUID=CO1.NTC.7769391&amp;isFromPublicArea=True&amp;isModal=False</t>
  </si>
  <si>
    <t>https://community.secop.gov.co/Public/Tendering/OpportunityDetail/Index?noticeUID=CO1.NTC.7769351&amp;isFromPublicArea=True&amp;isModal=False</t>
  </si>
  <si>
    <t>https://community.secop.gov.co/Public/Tendering/OpportunityDetail/Index?noticeUID=CO1.NTC.7769186&amp;isFromPublicArea=True&amp;isModal=False</t>
  </si>
  <si>
    <t>https://community.secop.gov.co/Public/Tendering/OpportunityDetail/Index?noticeUID=CO1.NTC.7768799&amp;isFromPublicArea=True&amp;isModal=False</t>
  </si>
  <si>
    <t>https://community.secop.gov.co/Public/Tendering/OpportunityDetail/Index?noticeUID=CO1.NTC.7769054&amp;isFromPublicArea=True&amp;isModal=False</t>
  </si>
  <si>
    <t>https://community.secop.gov.co/Public/Tendering/OpportunityDetail/Index?noticeUID=CO1.NTC.7768962&amp;isFromPublicArea=True&amp;isModal=False</t>
  </si>
  <si>
    <t>https://community.secop.gov.co/Public/Tendering/OpportunityDetail/Index?noticeUID=CO1.NTC.7766921&amp;isFromPublicArea=True&amp;isModal=False</t>
  </si>
  <si>
    <t>https://community.secop.gov.co/Public/Tendering/OpportunityDetail/Index?noticeUID=CO1.NTC.7765587&amp;isFromPublicArea=True&amp;isModal=False</t>
  </si>
  <si>
    <t>https://community.secop.gov.co/Public/Tendering/OpportunityDetail/Index?noticeUID=CO1.NTC.7765253&amp;isFromPublicArea=True&amp;isModal=False</t>
  </si>
  <si>
    <t>https://community.secop.gov.co/Public/Tendering/OpportunityDetail/Index?noticeUID=CO1.NTC.7765216&amp;isFromPublicArea=True&amp;isModal=False</t>
  </si>
  <si>
    <t>https://community.secop.gov.co/Public/Tendering/OpportunityDetail/Index?noticeUID=CO1.NTC.7764778&amp;isFromPublicArea=True&amp;isModal=False</t>
  </si>
  <si>
    <t>https://community.secop.gov.co/Public/Tendering/OpportunityDetail/Index?noticeUID=CO1.NTC.7764830&amp;isFromPublicArea=True&amp;isModal=False</t>
  </si>
  <si>
    <t>https://community.secop.gov.co/Public/Tendering/OpportunityDetail/Index?noticeUID=CO1.NTC.7764668&amp;isFromPublicArea=True&amp;isModal=False</t>
  </si>
  <si>
    <t>https://community.secop.gov.co/Public/Tendering/OpportunityDetail/Index?noticeUID=CO1.NTC.7764301&amp;isFromPublicArea=True&amp;isModal=False</t>
  </si>
  <si>
    <t>https://community.secop.gov.co/Public/Tendering/OpportunityDetail/Index?noticeUID=CO1.NTC.7763770&amp;isFromPublicArea=True&amp;isModal=False</t>
  </si>
  <si>
    <t>https://community.secop.gov.co/Public/Tendering/OpportunityDetail/Index?noticeUID=CO1.NTC.7763544&amp;isFromPublicArea=True&amp;isModal=False</t>
  </si>
  <si>
    <t>https://community.secop.gov.co/Public/Tendering/OpportunityDetail/Index?noticeUID=CO1.NTC.7762647&amp;isFromPublicArea=True&amp;isModal=False</t>
  </si>
  <si>
    <t>https://community.secop.gov.co/Public/Tendering/OpportunityDetail/Index?noticeUID=CO1.NTC.7762553&amp;isFromPublicArea=True&amp;isModal=False</t>
  </si>
  <si>
    <t>https://community.secop.gov.co/Public/Tendering/OpportunityDetail/Index?noticeUID=CO1.NTC.7762265&amp;isFromPublicArea=True&amp;isModal=False</t>
  </si>
  <si>
    <t>https://community.secop.gov.co/Public/Tendering/OpportunityDetail/Index?noticeUID=CO1.NTC.7755665&amp;isFromPublicArea=True&amp;isModal=False</t>
  </si>
  <si>
    <t>https://community.secop.gov.co/Public/Tendering/OpportunityDetail/Index?noticeUID=CO1.NTC.7755165&amp;isFromPublicArea=True&amp;isModal=False</t>
  </si>
  <si>
    <t>https://community.secop.gov.co/Public/Tendering/OpportunityDetail/Index?noticeUID=CO1.NTC.7755305&amp;isFromPublicArea=True&amp;isModal=False</t>
  </si>
  <si>
    <t>https://community.secop.gov.co/Public/Tendering/OpportunityDetail/Index?noticeUID=CO1.NTC.7752811&amp;isFromPublicArea=True&amp;isModal=False</t>
  </si>
  <si>
    <t>https://community.secop.gov.co/Public/Tendering/OpportunityDetail/Index?noticeUID=CO1.NTC.7752396&amp;isFromPublicArea=True&amp;isModal=False</t>
  </si>
  <si>
    <t>https://community.secop.gov.co/Public/Tendering/OpportunityDetail/Index?noticeUID=CO1.NTC.7752389&amp;isFromPublicArea=True&amp;isModal=False</t>
  </si>
  <si>
    <t>https://community.secop.gov.co/Public/Tendering/OpportunityDetail/Index?noticeUID=CO1.NTC.7752722&amp;isFromPublicArea=True&amp;isModal=False</t>
  </si>
  <si>
    <t>https://community.secop.gov.co/Public/Tendering/OpportunityDetail/Index?noticeUID=CO1.NTC.7752431&amp;isFromPublicArea=True&amp;isModal=False</t>
  </si>
  <si>
    <t>https://community.secop.gov.co/Public/Tendering/OpportunityDetail/Index?noticeUID=CO1.NTC.7752530&amp;isFromPublicArea=True&amp;isModal=False</t>
  </si>
  <si>
    <t>https://community.secop.gov.co/Public/Tendering/OpportunityDetail/Index?noticeUID=CO1.NTC.7752521&amp;isFromPublicArea=True&amp;isModal=False</t>
  </si>
  <si>
    <t>https://community.secop.gov.co/Public/Tendering/OpportunityDetail/Index?noticeUID=CO1.NTC.7738604&amp;isFromPublicArea=True&amp;isModal=False</t>
  </si>
  <si>
    <t>https://community.secop.gov.co/Public/Tendering/OpportunityDetail/Index?noticeUID=CO1.NTC.7738429&amp;isFromPublicArea=True&amp;isModal=False</t>
  </si>
  <si>
    <t>https://community.secop.gov.co/Public/Tendering/OpportunityDetail/Index?noticeUID=CO1.NTC.7737894&amp;isFromPublicArea=True&amp;isModal=False</t>
  </si>
  <si>
    <t>https://community.secop.gov.co/Public/Tendering/OpportunityDetail/Index?noticeUID=CO1.NTC.7734870&amp;isFromPublicArea=True&amp;isModal=False</t>
  </si>
  <si>
    <t>https://community.secop.gov.co/Public/Tendering/OpportunityDetail/Index?noticeUID=CO1.NTC.7734300&amp;isFromPublicArea=True&amp;isModal=False</t>
  </si>
  <si>
    <t>https://community.secop.gov.co/Public/Tendering/OpportunityDetail/Index?noticeUID=CO1.NTC.7734278&amp;isFromPublicArea=True&amp;isModal=False</t>
  </si>
  <si>
    <t>https://community.secop.gov.co/Public/Tendering/OpportunityDetail/Index?noticeUID=CO1.NTC.7734266&amp;isFromPublicArea=True&amp;isModal=False</t>
  </si>
  <si>
    <t>https://community.secop.gov.co/Public/Tendering/OpportunityDetail/Index?noticeUID=CO1.NTC.7732829&amp;isFromPublicArea=True&amp;isModal=False</t>
  </si>
  <si>
    <t>https://community.secop.gov.co/Public/Tendering/OpportunityDetail/Index?noticeUID=CO1.NTC.7732568&amp;isFromPublicArea=True&amp;isModal=False</t>
  </si>
  <si>
    <t>https://community.secop.gov.co/Public/Tendering/OpportunityDetail/Index?noticeUID=CO1.NTC.7731890&amp;isFromPublicArea=True&amp;isModal=False</t>
  </si>
  <si>
    <t>https://community.secop.gov.co/Public/Tendering/OpportunityDetail/Index?noticeUID=CO1.NTC.7725386&amp;isFromPublicArea=True&amp;isModal=False</t>
  </si>
  <si>
    <t>https://community.secop.gov.co/Public/Tendering/OpportunityDetail/Index?noticeUID=CO1.NTC.7725351&amp;isFromPublicArea=True&amp;isModal=False</t>
  </si>
  <si>
    <t>https://community.secop.gov.co/Public/Tendering/OpportunityDetail/Index?noticeUID=CO1.NTC.7725327&amp;isFromPublicArea=True&amp;isModal=False</t>
  </si>
  <si>
    <t>https://community.secop.gov.co/Public/Tendering/OpportunityDetail/Index?noticeUID=CO1.NTC.7724896&amp;isFromPublicArea=True&amp;isModal=False</t>
  </si>
  <si>
    <t>https://community.secop.gov.co/Public/Tendering/OpportunityDetail/Index?noticeUID=CO1.NTC.7723967&amp;isFromPublicArea=True&amp;isModal=False</t>
  </si>
  <si>
    <t>https://community.secop.gov.co/Public/Tendering/OpportunityDetail/Index?noticeUID=CO1.NTC.7723821&amp;isFromPublicArea=True&amp;isModal=False</t>
  </si>
  <si>
    <t>https://community.secop.gov.co/Public/Tendering/OpportunityDetail/Index?noticeUID=CO1.NTC.7723422&amp;isFromPublicArea=True&amp;isModal=False</t>
  </si>
  <si>
    <t>https://community.secop.gov.co/Public/Tendering/OpportunityDetail/Index?noticeUID=CO1.NTC.7528828&amp;isFromPublicArea=True&amp;isModal=False</t>
  </si>
  <si>
    <t>https://community.secop.gov.co/Public/Tendering/OpportunityDetail/Index?noticeUID=CO1.NTC.7528373&amp;isFromPublicArea=True&amp;isModal=False</t>
  </si>
  <si>
    <t>https://community.secop.gov.co/Public/Tendering/OpportunityDetail/Index?noticeUID=CO1.NTC.7527641&amp;isFromPublicArea=True&amp;isModal=False</t>
  </si>
  <si>
    <t>https://community.secop.gov.co/Public/Tendering/OpportunityDetail/Index?noticeUID=CO1.NTC.7525310&amp;isFromPublicArea=True&amp;isModal=False</t>
  </si>
  <si>
    <t>https://community.secop.gov.co/Public/Tendering/OpportunityDetail/Index?noticeUID=CO1.NTC.7752559&amp;isFromPublicArea=True&amp;isModal=False</t>
  </si>
  <si>
    <t>https://community.secop.gov.co/Public/Tendering/OpportunityDetail/Index?noticeUID=CO1.NTC.7519762&amp;isFromPublicArea=True&amp;isModal=False</t>
  </si>
  <si>
    <t xml:space="preserve">https://community.secop.gov.co/Public/Tendering/OpportunityDetail/Index?noticeUID=CO1.NTC.8240151&amp;isFromPublicArea=True&amp;isModal=False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</si>
</sst>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 #,##0.00_-;\-&quot;$&quot;\ * #,##0.00_-;_-&quot;$&quot;\ * &quot;-&quot;??_-;_-@_-"/>
    <numFmt numFmtId="164" formatCode="0&quot; &quot;;&quot; (&quot;0&quot;)&quot;;&quot; -&quot;00&quot; &quot;;@&quot; &quot;"/>
    <numFmt numFmtId="165" formatCode="&quot;$&quot;&quot; &quot;#,##0&quot; &quot;;&quot;$&quot;&quot; (&quot;#,##0&quot;)&quot;;&quot;$&quot;&quot; -&quot;00&quot; &quot;;@&quot; &quot;"/>
    <numFmt numFmtId="166" formatCode="_(&quot;$&quot;* #,##0.00_);_(&quot;$&quot;* \(#,##0.00\);_(&quot;$&quot;* &quot;-&quot;??_);_(@_)"/>
    <numFmt numFmtId="167" formatCode="[$$-240A]#,##0.00;[Red]&quot;(&quot;[$$-240A]#,##0.00&quot;)&quot;"/>
    <numFmt numFmtId="168" formatCode="_-&quot;$&quot;\ * #,##0_-;\-&quot;$&quot;\ * #,##0_-;_-&quot;$&quot;\ * &quot;-&quot;??_-;_-@_-"/>
    <numFmt numFmtId="169" formatCode="_-* #,##0_-;\-* #,##0_-;_-* \-_-;_-@_-"/>
  </numFmts>
  <fonts count="25" x14ac:knownFonts="1">
    <font>
      <sz val="11"/>
      <color rgb="FF000000"/>
      <name val="Calibri"/>
      <family val="2"/>
    </font>
    <font>
      <sz val="11"/>
      <color theme="1"/>
      <name val="Calibri"/>
      <family val="2"/>
      <scheme val="minor"/>
    </font>
    <font>
      <sz val="11"/>
      <color rgb="FF000000"/>
      <name val="Calibri"/>
      <family val="2"/>
    </font>
    <font>
      <sz val="12"/>
      <color rgb="FF000000"/>
      <name val="Arial"/>
      <family val="2"/>
    </font>
    <font>
      <sz val="10"/>
      <color rgb="FF000000"/>
      <name val="Arial"/>
      <family val="2"/>
    </font>
    <font>
      <sz val="11"/>
      <color rgb="FF000000"/>
      <name val="Arial"/>
      <family val="2"/>
    </font>
    <font>
      <b/>
      <i/>
      <sz val="16"/>
      <color rgb="FF000000"/>
      <name val="Calibri"/>
      <family val="2"/>
    </font>
    <font>
      <b/>
      <i/>
      <u/>
      <sz val="11"/>
      <color rgb="FF000000"/>
      <name val="Calibri"/>
      <family val="2"/>
    </font>
    <font>
      <b/>
      <sz val="12"/>
      <color rgb="FF000000"/>
      <name val="Arial"/>
      <family val="2"/>
    </font>
    <font>
      <b/>
      <sz val="11"/>
      <color rgb="FF000000"/>
      <name val="Arial"/>
      <family val="2"/>
    </font>
    <font>
      <sz val="12"/>
      <color theme="1"/>
      <name val="Arial"/>
      <family val="2"/>
    </font>
    <font>
      <i/>
      <sz val="12"/>
      <color theme="1"/>
      <name val="Arial"/>
      <family val="2"/>
    </font>
    <font>
      <b/>
      <sz val="11"/>
      <color rgb="FF000000"/>
      <name val="Calibri"/>
      <family val="2"/>
    </font>
    <font>
      <b/>
      <i/>
      <sz val="11"/>
      <color rgb="FF000000"/>
      <name val="Calibri"/>
      <family val="2"/>
    </font>
    <font>
      <b/>
      <i/>
      <sz val="14"/>
      <color rgb="FF000000"/>
      <name val="Arial"/>
      <family val="2"/>
    </font>
    <font>
      <b/>
      <i/>
      <sz val="22"/>
      <color rgb="FF000000"/>
      <name val="Calibri"/>
      <family val="2"/>
    </font>
    <font>
      <b/>
      <i/>
      <sz val="12"/>
      <color rgb="FF000000"/>
      <name val="Arial"/>
      <family val="2"/>
    </font>
    <font>
      <sz val="10"/>
      <name val="Lucida Sans"/>
      <family val="2"/>
    </font>
    <font>
      <b/>
      <sz val="10"/>
      <color rgb="FF000000"/>
      <name val="Arial"/>
      <family val="2"/>
    </font>
    <font>
      <sz val="10"/>
      <color theme="1"/>
      <name val="Arial"/>
      <family val="2"/>
    </font>
    <font>
      <sz val="10"/>
      <name val="Arial"/>
      <family val="2"/>
    </font>
    <font>
      <b/>
      <sz val="10"/>
      <name val="Arial"/>
      <family val="2"/>
    </font>
    <font>
      <sz val="10"/>
      <color rgb="FFFF0000"/>
      <name val="Arial"/>
      <family val="2"/>
    </font>
    <font>
      <i/>
      <sz val="10"/>
      <name val="Arial"/>
      <family val="2"/>
    </font>
    <font>
      <u/>
      <sz val="11"/>
      <color theme="10"/>
      <name val="Calibri"/>
      <family val="2"/>
    </font>
  </fonts>
  <fills count="9">
    <fill>
      <patternFill patternType="none"/>
    </fill>
    <fill>
      <patternFill patternType="gray125"/>
    </fill>
    <fill>
      <patternFill patternType="solid">
        <fgColor theme="0"/>
        <bgColor indexed="64"/>
      </patternFill>
    </fill>
    <fill>
      <patternFill patternType="solid">
        <fgColor rgb="FF00FFFF"/>
        <bgColor rgb="FFFFFF99"/>
      </patternFill>
    </fill>
    <fill>
      <patternFill patternType="solid">
        <fgColor theme="0"/>
        <bgColor rgb="FFFFFF99"/>
      </patternFill>
    </fill>
    <fill>
      <patternFill patternType="solid">
        <fgColor theme="0" tint="-0.14999847407452621"/>
        <bgColor rgb="FFFFFF99"/>
      </patternFill>
    </fill>
    <fill>
      <patternFill patternType="solid">
        <fgColor theme="0" tint="-0.14999847407452621"/>
        <bgColor indexed="64"/>
      </patternFill>
    </fill>
    <fill>
      <patternFill patternType="solid">
        <fgColor theme="4" tint="0.39997558519241921"/>
        <bgColor indexed="64"/>
      </patternFill>
    </fill>
    <fill>
      <patternFill patternType="solid">
        <fgColor rgb="FFFFFFFF"/>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12">
    <xf numFmtId="0" fontId="0" fillId="0" borderId="0"/>
    <xf numFmtId="166" fontId="2" fillId="0" borderId="0" applyFont="0" applyBorder="0" applyProtection="0"/>
    <xf numFmtId="167" fontId="2" fillId="0" borderId="0" applyFont="0" applyBorder="0" applyProtection="0"/>
    <xf numFmtId="0" fontId="6" fillId="0" borderId="0" applyNumberFormat="0" applyBorder="0" applyProtection="0">
      <alignment horizontal="center"/>
    </xf>
    <xf numFmtId="0" fontId="6" fillId="0" borderId="0" applyNumberFormat="0" applyBorder="0" applyProtection="0">
      <alignment horizontal="center" textRotation="90"/>
    </xf>
    <xf numFmtId="0" fontId="7" fillId="0" borderId="0" applyNumberFormat="0" applyBorder="0" applyProtection="0"/>
    <xf numFmtId="167" fontId="7" fillId="0" borderId="0" applyBorder="0" applyProtection="0"/>
    <xf numFmtId="44" fontId="2" fillId="0" borderId="0" applyFont="0" applyFill="0" applyBorder="0" applyAlignment="0" applyProtection="0"/>
    <xf numFmtId="0" fontId="1" fillId="0" borderId="0"/>
    <xf numFmtId="44" fontId="1" fillId="0" borderId="0" applyFont="0" applyFill="0" applyBorder="0" applyAlignment="0" applyProtection="0"/>
    <xf numFmtId="169" fontId="17" fillId="0" borderId="0" applyFill="0" applyBorder="0" applyAlignment="0" applyProtection="0"/>
    <xf numFmtId="0" fontId="24" fillId="0" borderId="0" applyNumberFormat="0" applyFill="0" applyBorder="0" applyAlignment="0" applyProtection="0"/>
  </cellStyleXfs>
  <cellXfs count="91">
    <xf numFmtId="0" fontId="0" fillId="0" borderId="0" xfId="0"/>
    <xf numFmtId="3"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2" borderId="0" xfId="0" applyFont="1" applyFill="1"/>
    <xf numFmtId="0" fontId="3" fillId="2" borderId="0" xfId="0" applyFont="1" applyFill="1" applyAlignment="1">
      <alignment horizontal="center" vertical="center"/>
    </xf>
    <xf numFmtId="0" fontId="3" fillId="2" borderId="0" xfId="0" applyFont="1" applyFill="1" applyAlignment="1">
      <alignment horizontal="center" vertical="center" wrapText="1"/>
    </xf>
    <xf numFmtId="3" fontId="3" fillId="0" borderId="1" xfId="0" applyNumberFormat="1" applyFont="1" applyBorder="1" applyAlignment="1">
      <alignment horizontal="center" vertical="center" wrapText="1"/>
    </xf>
    <xf numFmtId="0" fontId="10" fillId="2" borderId="1" xfId="0" applyFont="1" applyFill="1" applyBorder="1" applyAlignment="1">
      <alignment horizontal="center" vertical="center"/>
    </xf>
    <xf numFmtId="0" fontId="11"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3" fontId="5" fillId="2" borderId="1" xfId="0" applyNumberFormat="1" applyFont="1" applyFill="1" applyBorder="1" applyAlignment="1">
      <alignment horizontal="center" vertical="center" wrapText="1"/>
    </xf>
    <xf numFmtId="0" fontId="0" fillId="0" borderId="1" xfId="0" applyBorder="1" applyAlignment="1">
      <alignment horizontal="left" vertical="center" wrapText="1"/>
    </xf>
    <xf numFmtId="0" fontId="0" fillId="2" borderId="0" xfId="0" applyFill="1"/>
    <xf numFmtId="0" fontId="0" fillId="2" borderId="0" xfId="0" applyFill="1" applyAlignment="1">
      <alignment wrapText="1"/>
    </xf>
    <xf numFmtId="0" fontId="0" fillId="2" borderId="0" xfId="0" applyFill="1" applyAlignment="1">
      <alignment horizontal="center" vertical="center" wrapText="1"/>
    </xf>
    <xf numFmtId="164" fontId="9" fillId="5" borderId="12" xfId="1" applyNumberFormat="1" applyFont="1" applyFill="1" applyBorder="1" applyAlignment="1" applyProtection="1">
      <alignment horizontal="center" vertical="center" wrapText="1"/>
    </xf>
    <xf numFmtId="0" fontId="0" fillId="0" borderId="13" xfId="0" applyBorder="1" applyAlignment="1">
      <alignment horizontal="center" vertical="center" wrapText="1"/>
    </xf>
    <xf numFmtId="0" fontId="0" fillId="2" borderId="0" xfId="0" applyFill="1" applyAlignment="1">
      <alignment horizontal="center" vertical="center"/>
    </xf>
    <xf numFmtId="168" fontId="0" fillId="2" borderId="0" xfId="7" applyNumberFormat="1" applyFont="1" applyFill="1" applyAlignment="1">
      <alignment horizontal="center" vertical="center"/>
    </xf>
    <xf numFmtId="168" fontId="0" fillId="2" borderId="15" xfId="7" applyNumberFormat="1" applyFont="1" applyFill="1" applyBorder="1" applyAlignment="1">
      <alignment horizontal="center" vertical="center"/>
    </xf>
    <xf numFmtId="168" fontId="0" fillId="2" borderId="17" xfId="7" applyNumberFormat="1" applyFont="1" applyFill="1" applyBorder="1" applyAlignment="1">
      <alignment horizontal="center" vertical="center"/>
    </xf>
    <xf numFmtId="168" fontId="0" fillId="2" borderId="19" xfId="7" applyNumberFormat="1" applyFont="1" applyFill="1" applyBorder="1" applyAlignment="1">
      <alignment horizontal="center" vertical="center"/>
    </xf>
    <xf numFmtId="0" fontId="12" fillId="7" borderId="5" xfId="0" applyFont="1" applyFill="1" applyBorder="1" applyAlignment="1">
      <alignment horizontal="center" vertical="center"/>
    </xf>
    <xf numFmtId="0" fontId="12" fillId="7" borderId="6" xfId="0" applyFont="1" applyFill="1" applyBorder="1" applyAlignment="1">
      <alignment horizontal="center" vertical="center"/>
    </xf>
    <xf numFmtId="168" fontId="12" fillId="7" borderId="7" xfId="7" applyNumberFormat="1" applyFont="1" applyFill="1" applyBorder="1" applyAlignment="1">
      <alignment horizontal="center" vertical="center"/>
    </xf>
    <xf numFmtId="0" fontId="13" fillId="7" borderId="5" xfId="0" applyFont="1" applyFill="1" applyBorder="1"/>
    <xf numFmtId="0" fontId="13" fillId="7" borderId="6" xfId="0" applyFont="1" applyFill="1" applyBorder="1" applyAlignment="1">
      <alignment horizontal="center" vertical="center"/>
    </xf>
    <xf numFmtId="168" fontId="13" fillId="7" borderId="7" xfId="7" applyNumberFormat="1" applyFont="1"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2" borderId="22" xfId="0" applyFill="1" applyBorder="1" applyAlignment="1">
      <alignment horizontal="center" vertical="center"/>
    </xf>
    <xf numFmtId="0" fontId="4" fillId="8" borderId="14" xfId="0" applyFont="1" applyFill="1" applyBorder="1" applyAlignment="1">
      <alignment vertical="center"/>
    </xf>
    <xf numFmtId="0" fontId="4" fillId="8" borderId="16" xfId="0" applyFont="1" applyFill="1" applyBorder="1" applyAlignment="1">
      <alignment vertical="center"/>
    </xf>
    <xf numFmtId="0" fontId="4" fillId="8" borderId="18" xfId="0" applyFont="1" applyFill="1" applyBorder="1" applyAlignment="1">
      <alignment vertical="center"/>
    </xf>
    <xf numFmtId="0" fontId="4" fillId="2" borderId="14" xfId="0" applyFont="1" applyFill="1" applyBorder="1"/>
    <xf numFmtId="0" fontId="4" fillId="2" borderId="16" xfId="0" applyFont="1" applyFill="1" applyBorder="1"/>
    <xf numFmtId="164" fontId="9" fillId="5" borderId="23" xfId="1" applyNumberFormat="1" applyFont="1" applyFill="1" applyBorder="1" applyAlignment="1" applyProtection="1">
      <alignment horizontal="center" vertical="center" wrapText="1"/>
    </xf>
    <xf numFmtId="0" fontId="0" fillId="0" borderId="2" xfId="0" applyBorder="1" applyAlignment="1">
      <alignment horizontal="left" vertical="center" wrapText="1"/>
    </xf>
    <xf numFmtId="0" fontId="0" fillId="0" borderId="24" xfId="0" applyBorder="1" applyAlignment="1">
      <alignment horizontal="center" vertical="center" wrapText="1"/>
    </xf>
    <xf numFmtId="0" fontId="15" fillId="6" borderId="7" xfId="0" applyFont="1" applyFill="1" applyBorder="1" applyAlignment="1">
      <alignment horizontal="center" vertical="center" wrapText="1"/>
    </xf>
    <xf numFmtId="0" fontId="4" fillId="2" borderId="0" xfId="0" applyFont="1" applyFill="1" applyAlignment="1">
      <alignment horizontal="center" vertical="center"/>
    </xf>
    <xf numFmtId="0" fontId="4" fillId="2" borderId="0" xfId="0" applyFont="1" applyFill="1"/>
    <xf numFmtId="165" fontId="4" fillId="2" borderId="0" xfId="2" applyNumberFormat="1" applyFont="1" applyFill="1" applyBorder="1" applyAlignment="1" applyProtection="1">
      <alignment horizontal="center" vertical="center"/>
    </xf>
    <xf numFmtId="0" fontId="20" fillId="2" borderId="1" xfId="0" applyFont="1" applyFill="1" applyBorder="1" applyAlignment="1">
      <alignment horizontal="center" vertical="center" wrapText="1"/>
    </xf>
    <xf numFmtId="0" fontId="20" fillId="2" borderId="1" xfId="0" applyFont="1" applyFill="1" applyBorder="1" applyAlignment="1">
      <alignment horizontal="left" vertical="center" wrapText="1"/>
    </xf>
    <xf numFmtId="0" fontId="19" fillId="2" borderId="0" xfId="0" applyFont="1" applyFill="1"/>
    <xf numFmtId="164" fontId="21" fillId="4" borderId="1" xfId="1" applyNumberFormat="1" applyFont="1" applyFill="1" applyBorder="1" applyAlignment="1" applyProtection="1">
      <alignment horizontal="center" vertical="center" wrapText="1"/>
    </xf>
    <xf numFmtId="1" fontId="20" fillId="2" borderId="1" xfId="0" applyNumberFormat="1" applyFont="1" applyFill="1" applyBorder="1" applyAlignment="1">
      <alignment horizontal="center" vertical="center"/>
    </xf>
    <xf numFmtId="0" fontId="20" fillId="2" borderId="1" xfId="0" applyFont="1" applyFill="1" applyBorder="1" applyAlignment="1">
      <alignment horizontal="center" vertical="center"/>
    </xf>
    <xf numFmtId="0" fontId="22" fillId="2" borderId="0" xfId="0" applyFont="1" applyFill="1"/>
    <xf numFmtId="0" fontId="4" fillId="2" borderId="0" xfId="0" applyFont="1" applyFill="1" applyAlignment="1">
      <alignment horizontal="center" vertical="center" wrapText="1"/>
    </xf>
    <xf numFmtId="164" fontId="18" fillId="4" borderId="0" xfId="1" applyNumberFormat="1" applyFont="1" applyFill="1" applyBorder="1" applyAlignment="1" applyProtection="1">
      <alignment horizontal="center" vertical="center" wrapText="1"/>
    </xf>
    <xf numFmtId="1" fontId="4" fillId="2" borderId="0" xfId="0" applyNumberFormat="1" applyFont="1" applyFill="1" applyAlignment="1">
      <alignment horizontal="center" vertical="center"/>
    </xf>
    <xf numFmtId="44" fontId="4" fillId="2" borderId="0" xfId="7" applyFont="1" applyFill="1" applyAlignment="1">
      <alignment horizontal="center" vertical="center"/>
    </xf>
    <xf numFmtId="0" fontId="21" fillId="4" borderId="1" xfId="0" applyFont="1" applyFill="1" applyBorder="1" applyAlignment="1">
      <alignment horizontal="center" vertical="center" wrapText="1"/>
    </xf>
    <xf numFmtId="1" fontId="21" fillId="4" borderId="1" xfId="0" applyNumberFormat="1" applyFont="1" applyFill="1" applyBorder="1" applyAlignment="1">
      <alignment horizontal="center" vertical="center" wrapText="1"/>
    </xf>
    <xf numFmtId="0" fontId="21" fillId="2" borderId="1" xfId="0" applyFont="1" applyFill="1" applyBorder="1" applyAlignment="1">
      <alignment horizontal="center" vertical="center"/>
    </xf>
    <xf numFmtId="0" fontId="23" fillId="2" borderId="1" xfId="0" applyFont="1" applyFill="1" applyBorder="1" applyAlignment="1">
      <alignment horizontal="center" vertical="center"/>
    </xf>
    <xf numFmtId="1" fontId="20" fillId="2" borderId="1" xfId="0" applyNumberFormat="1" applyFont="1" applyFill="1" applyBorder="1" applyAlignment="1">
      <alignment horizontal="center" vertical="center" wrapText="1"/>
    </xf>
    <xf numFmtId="44" fontId="20" fillId="2" borderId="1" xfId="7" applyFont="1" applyFill="1" applyBorder="1" applyAlignment="1" applyProtection="1">
      <alignment horizontal="center" vertical="center"/>
    </xf>
    <xf numFmtId="165" fontId="20" fillId="2" borderId="1" xfId="2" applyNumberFormat="1" applyFont="1" applyFill="1" applyBorder="1" applyAlignment="1" applyProtection="1">
      <alignment horizontal="center" vertical="center"/>
    </xf>
    <xf numFmtId="164" fontId="20" fillId="4" borderId="1" xfId="1" applyNumberFormat="1" applyFont="1" applyFill="1" applyBorder="1" applyAlignment="1" applyProtection="1">
      <alignment horizontal="center" vertical="center" wrapText="1"/>
    </xf>
    <xf numFmtId="44" fontId="20" fillId="4" borderId="1" xfId="7" applyFont="1" applyFill="1" applyBorder="1" applyAlignment="1" applyProtection="1">
      <alignment horizontal="center" vertical="center" wrapText="1"/>
    </xf>
    <xf numFmtId="44" fontId="20" fillId="2" borderId="1" xfId="7" applyFont="1" applyFill="1" applyBorder="1" applyAlignment="1">
      <alignment horizontal="center" vertical="center"/>
    </xf>
    <xf numFmtId="44" fontId="18" fillId="2" borderId="1" xfId="7" applyFont="1" applyFill="1" applyBorder="1" applyAlignment="1">
      <alignment horizontal="center" vertical="center"/>
    </xf>
    <xf numFmtId="0" fontId="20" fillId="2" borderId="1" xfId="2" applyNumberFormat="1" applyFont="1" applyFill="1" applyBorder="1" applyAlignment="1" applyProtection="1">
      <alignment horizontal="center" vertical="center"/>
    </xf>
    <xf numFmtId="0" fontId="24" fillId="2" borderId="1" xfId="11" applyFill="1" applyBorder="1" applyAlignment="1">
      <alignment horizontal="center" vertical="center"/>
    </xf>
    <xf numFmtId="165" fontId="24" fillId="2" borderId="1" xfId="11" applyNumberFormat="1" applyFill="1" applyBorder="1" applyAlignment="1" applyProtection="1">
      <alignment horizontal="center" vertical="center"/>
    </xf>
    <xf numFmtId="0" fontId="24" fillId="0" borderId="1" xfId="11" applyBorder="1" applyAlignment="1">
      <alignment horizontal="center" vertical="center"/>
    </xf>
    <xf numFmtId="0" fontId="12" fillId="2" borderId="5" xfId="0" applyFont="1" applyFill="1" applyBorder="1" applyAlignment="1">
      <alignment horizontal="left" vertical="center" wrapText="1"/>
    </xf>
    <xf numFmtId="0" fontId="12" fillId="2" borderId="6" xfId="0" applyFont="1" applyFill="1" applyBorder="1" applyAlignment="1">
      <alignment horizontal="left" vertical="center" wrapText="1"/>
    </xf>
    <xf numFmtId="0" fontId="12" fillId="2" borderId="7" xfId="0" applyFont="1" applyFill="1" applyBorder="1" applyAlignment="1">
      <alignment horizontal="left" vertical="center"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6" fillId="2" borderId="5" xfId="0" applyFont="1" applyFill="1" applyBorder="1" applyAlignment="1">
      <alignment horizontal="left" vertical="center" wrapText="1"/>
    </xf>
    <xf numFmtId="0" fontId="16" fillId="2" borderId="6" xfId="0" applyFont="1" applyFill="1" applyBorder="1" applyAlignment="1">
      <alignment horizontal="left" vertical="center" wrapText="1"/>
    </xf>
    <xf numFmtId="0" fontId="16" fillId="2" borderId="7" xfId="0" applyFont="1" applyFill="1" applyBorder="1" applyAlignment="1">
      <alignment horizontal="left" vertical="center" wrapText="1"/>
    </xf>
    <xf numFmtId="0" fontId="15" fillId="6" borderId="5" xfId="0" applyFont="1" applyFill="1" applyBorder="1" applyAlignment="1">
      <alignment horizontal="center" wrapText="1"/>
    </xf>
    <xf numFmtId="0" fontId="15" fillId="6" borderId="7" xfId="0" applyFont="1" applyFill="1" applyBorder="1" applyAlignment="1">
      <alignment horizontal="center" wrapText="1"/>
    </xf>
    <xf numFmtId="0" fontId="9" fillId="5" borderId="8" xfId="0" applyFont="1" applyFill="1" applyBorder="1" applyAlignment="1">
      <alignment horizontal="center" vertical="center" wrapText="1"/>
    </xf>
    <xf numFmtId="0" fontId="9" fillId="5" borderId="10"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9" fillId="5" borderId="9" xfId="0" applyFont="1" applyFill="1" applyBorder="1" applyAlignment="1">
      <alignment horizontal="center" vertical="center" wrapText="1"/>
    </xf>
    <xf numFmtId="0" fontId="9" fillId="5" borderId="11"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24" fillId="2" borderId="1" xfId="11" applyFill="1" applyBorder="1" applyAlignment="1">
      <alignment horizontal="center" vertical="center" wrapText="1"/>
    </xf>
  </cellXfs>
  <cellStyles count="12">
    <cellStyle name="Excel Built-in Comma [0]" xfId="10" xr:uid="{67955C16-B2E2-469C-8A1D-B31466C3CF9C}"/>
    <cellStyle name="Heading" xfId="3" xr:uid="{00000000-0005-0000-0000-000000000000}"/>
    <cellStyle name="Heading1" xfId="4" xr:uid="{00000000-0005-0000-0000-000001000000}"/>
    <cellStyle name="Hipervínculo" xfId="11" builtinId="8"/>
    <cellStyle name="Millares 2" xfId="1" xr:uid="{00000000-0005-0000-0000-000002000000}"/>
    <cellStyle name="Moneda" xfId="7" builtinId="4"/>
    <cellStyle name="Moneda 2" xfId="2" xr:uid="{00000000-0005-0000-0000-000005000000}"/>
    <cellStyle name="Moneda 3" xfId="9" xr:uid="{86E123CC-1901-4A5A-A224-C7D83569795D}"/>
    <cellStyle name="Normal" xfId="0" builtinId="0"/>
    <cellStyle name="Normal 2" xfId="8" xr:uid="{4A8EC9CE-DF74-4E06-9440-D544DA83F813}"/>
    <cellStyle name="Result" xfId="5" xr:uid="{00000000-0005-0000-0000-000007000000}"/>
    <cellStyle name="Result2" xfId="6" xr:uid="{00000000-0005-0000-0000-000008000000}"/>
  </cellStyles>
  <dxfs count="11">
    <dxf>
      <font>
        <b val="0"/>
        <i val="0"/>
        <strike val="0"/>
        <condense val="0"/>
        <extend val="0"/>
        <outline val="0"/>
        <shadow val="0"/>
        <u val="none"/>
        <vertAlign val="baseline"/>
        <sz val="12"/>
        <color rgb="FF000000"/>
        <name val="Arial"/>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strike val="0"/>
        <outline val="0"/>
        <shadow val="0"/>
        <u val="none"/>
        <vertAlign val="baseline"/>
        <sz val="10"/>
        <color auto="1"/>
        <name val="Arial"/>
        <family val="2"/>
        <scheme val="none"/>
      </font>
      <fill>
        <patternFill>
          <bgColor theme="0"/>
        </patternFill>
      </fill>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rgb="FF000000"/>
        <name val="Arial"/>
        <family val="2"/>
        <scheme val="none"/>
      </font>
      <fill>
        <patternFill patternType="solid">
          <fgColor indexed="64"/>
          <bgColor theme="0"/>
        </patternFill>
      </fill>
      <alignment horizontal="center" vertical="center" textRotation="0" wrapText="0" indent="0" justifyLastLine="0" shrinkToFit="0" readingOrder="0"/>
    </dxf>
    <dxf>
      <font>
        <strike val="0"/>
        <outline val="0"/>
        <shadow val="0"/>
        <u val="none"/>
        <vertAlign val="baseline"/>
        <sz val="10"/>
        <color auto="1"/>
        <name val="Arial"/>
        <family val="2"/>
        <scheme val="none"/>
      </font>
      <numFmt numFmtId="1" formatCode="0"/>
      <fill>
        <patternFill>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000000"/>
        <name val="Arial"/>
        <family val="2"/>
        <scheme val="none"/>
      </font>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strike val="0"/>
        <outline val="0"/>
        <shadow val="0"/>
        <u val="none"/>
        <vertAlign val="baseline"/>
        <sz val="10"/>
        <color auto="1"/>
        <name val="Arial"/>
        <family val="2"/>
        <scheme val="none"/>
      </font>
      <fill>
        <patternFill>
          <bgColor theme="0"/>
        </patternFill>
      </fill>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2"/>
        <color rgb="FF000000"/>
        <name val="Arial"/>
        <family val="2"/>
        <scheme val="none"/>
      </font>
      <numFmt numFmtId="164" formatCode="0&quot; &quot;;&quot; (&quot;0&quot;)&quot;;&quot; -&quot;00&quot; &quot;;@&quot; &quot;"/>
      <fill>
        <patternFill patternType="solid">
          <fgColor rgb="FFFFFF99"/>
          <bgColor theme="7" tint="0.5999938962981048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strike val="0"/>
        <outline val="0"/>
        <shadow val="0"/>
        <u val="none"/>
        <vertAlign val="baseline"/>
        <sz val="10"/>
        <color auto="1"/>
        <name val="Arial"/>
        <family val="2"/>
        <scheme val="none"/>
      </font>
      <fill>
        <patternFill>
          <bgColor theme="0"/>
        </patternFill>
      </fill>
      <border diagonalUp="0" diagonalDown="0" outline="0">
        <left/>
        <right style="thin">
          <color indexed="64"/>
        </right>
        <top style="thin">
          <color indexed="64"/>
        </top>
        <bottom style="thin">
          <color indexed="64"/>
        </bottom>
      </border>
    </dxf>
    <dxf>
      <border outline="0">
        <bottom style="thin">
          <color indexed="64"/>
        </bottom>
      </border>
    </dxf>
    <dxf>
      <font>
        <strike val="0"/>
        <outline val="0"/>
        <shadow val="0"/>
        <u val="none"/>
        <vertAlign val="baseline"/>
        <sz val="10"/>
        <color auto="1"/>
        <name val="Arial"/>
        <family val="2"/>
        <scheme val="none"/>
      </font>
      <fill>
        <patternFill>
          <bgColor theme="0"/>
        </patternFill>
      </fill>
    </dxf>
    <dxf>
      <font>
        <b/>
        <strike val="0"/>
        <outline val="0"/>
        <shadow val="0"/>
        <u val="none"/>
        <vertAlign val="baseline"/>
        <sz val="10"/>
        <color auto="1"/>
        <name val="Arial"/>
        <family val="2"/>
        <scheme val="none"/>
      </font>
      <fill>
        <patternFill>
          <bgColor theme="0"/>
        </patternFill>
      </fill>
      <border diagonalUp="0" diagonalDown="0" outline="0">
        <left style="thin">
          <color indexed="64"/>
        </left>
        <right style="thin">
          <color indexed="64"/>
        </right>
        <top/>
        <bottom/>
      </border>
    </dxf>
  </dxfs>
  <tableStyles count="0" defaultTableStyle="TableStyleMedium9" defaultPivotStyle="PivotStyleLight16"/>
  <colors>
    <mruColors>
      <color rgb="FF00FF00"/>
      <color rgb="FF00FF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114300</xdr:colOff>
      <xdr:row>0</xdr:row>
      <xdr:rowOff>190500</xdr:rowOff>
    </xdr:from>
    <xdr:to>
      <xdr:col>11</xdr:col>
      <xdr:colOff>427919</xdr:colOff>
      <xdr:row>5</xdr:row>
      <xdr:rowOff>171239</xdr:rowOff>
    </xdr:to>
    <xdr:pic>
      <xdr:nvPicPr>
        <xdr:cNvPr id="2" name="Imagen 1">
          <a:extLst>
            <a:ext uri="{FF2B5EF4-FFF2-40B4-BE49-F238E27FC236}">
              <a16:creationId xmlns:a16="http://schemas.microsoft.com/office/drawing/2014/main" id="{A2290721-4868-798D-DA73-80C9D3393A85}"/>
            </a:ext>
          </a:extLst>
        </xdr:cNvPr>
        <xdr:cNvPicPr>
          <a:picLocks noChangeAspect="1"/>
        </xdr:cNvPicPr>
      </xdr:nvPicPr>
      <xdr:blipFill>
        <a:blip xmlns:r="http://schemas.openxmlformats.org/officeDocument/2006/relationships" r:embed="rId1"/>
        <a:stretch>
          <a:fillRect/>
        </a:stretch>
      </xdr:blipFill>
      <xdr:spPr>
        <a:xfrm>
          <a:off x="9572625" y="190500"/>
          <a:ext cx="5647619" cy="1685714"/>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72398C3-C618-45FB-A2D0-A454989F7BD9}" name="Tabla22" displayName="Tabla22" ref="A1:D110" totalsRowShown="0" headerRowDxfId="10" dataDxfId="9" tableBorderDxfId="8">
  <tableColumns count="4">
    <tableColumn id="1" xr3:uid="{79CBC58B-ED59-4B7F-B5CC-54E17663A8A9}" name="No CONTRATO  " dataDxfId="7" totalsRowDxfId="6" dataCellStyle="Millares 2"/>
    <tableColumn id="4" xr3:uid="{A99C7B2C-F03E-4808-8587-24DC0429E3E0}" name="CONTRATISTA" dataDxfId="5" totalsRowDxfId="4"/>
    <tableColumn id="5" xr3:uid="{1334FCEC-997E-485D-BA32-A52B9A6DCE68}" name="IDENTIFICACION" dataDxfId="3" totalsRowDxfId="2"/>
    <tableColumn id="11" xr3:uid="{A3FAFDEC-1A3E-4E1E-A9CA-58D7362D5E92}" name="OBJETO" dataDxfId="1" totalsRowDxfId="0"/>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community.secop.gov.co/Public/Tendering/OpportunityDetail/Index?noticeUID=CO1.NTC.7933752&amp;isFromPublicArea=True&amp;isModal=False" TargetMode="External"/><Relationship Id="rId21" Type="http://schemas.openxmlformats.org/officeDocument/2006/relationships/hyperlink" Target="https://community.secop.gov.co/Public/Tendering/OpportunityDetail/Index?noticeUID=CO1.NTC.7934051&amp;isFromPublicArea=True&amp;isModal=False" TargetMode="External"/><Relationship Id="rId42" Type="http://schemas.openxmlformats.org/officeDocument/2006/relationships/hyperlink" Target="https://community.secop.gov.co/Public/Tendering/OpportunityDetail/Index?noticeUID=CO1.NTC.7766921&amp;isFromPublicArea=True&amp;isModal=False" TargetMode="External"/><Relationship Id="rId47" Type="http://schemas.openxmlformats.org/officeDocument/2006/relationships/hyperlink" Target="https://community.secop.gov.co/Public/Tendering/OpportunityDetail/Index?noticeUID=CO1.NTC.7764830&amp;isFromPublicArea=True&amp;isModal=False" TargetMode="External"/><Relationship Id="rId63" Type="http://schemas.openxmlformats.org/officeDocument/2006/relationships/hyperlink" Target="https://community.secop.gov.co/Public/Tendering/OpportunityDetail/Index?noticeUID=CO1.NTC.7752530&amp;isFromPublicArea=True&amp;isModal=False" TargetMode="External"/><Relationship Id="rId68" Type="http://schemas.openxmlformats.org/officeDocument/2006/relationships/hyperlink" Target="https://community.secop.gov.co/Public/Tendering/OpportunityDetail/Index?noticeUID=CO1.NTC.7734870&amp;isFromPublicArea=True&amp;isModal=False" TargetMode="External"/><Relationship Id="rId84" Type="http://schemas.openxmlformats.org/officeDocument/2006/relationships/hyperlink" Target="https://community.secop.gov.co/Public/Tendering/OpportunityDetail/Index?noticeUID=CO1.NTC.7527641&amp;isFromPublicArea=True&amp;isModal=False" TargetMode="External"/><Relationship Id="rId89" Type="http://schemas.openxmlformats.org/officeDocument/2006/relationships/hyperlink" Target="https://community.secop.gov.co/Public/Tendering/OpportunityDetail/Index?noticeUID=CO1.NTC.8240151&amp;isFromPublicArea=True&amp;isModal=False" TargetMode="External"/><Relationship Id="rId112" Type="http://schemas.openxmlformats.org/officeDocument/2006/relationships/table" Target="../tables/table1.xml"/><Relationship Id="rId16" Type="http://schemas.openxmlformats.org/officeDocument/2006/relationships/hyperlink" Target="https://community.secop.gov.co/Public/Tendering/OpportunityDetail/Index?noticeUID=CO1.NTC.8081272&amp;isFromPublicArea=True&amp;isModal=False" TargetMode="External"/><Relationship Id="rId107" Type="http://schemas.openxmlformats.org/officeDocument/2006/relationships/hyperlink" Target="https://community.secop.gov.co/Public/Tendering/OpportunityDetail/Index?noticeUID=CO1.NTC.10007618&amp;isFromPublicArea=True&amp;isModal=False" TargetMode="External"/><Relationship Id="rId11" Type="http://schemas.openxmlformats.org/officeDocument/2006/relationships/hyperlink" Target="https://community.secop.gov.co/Public/Tendering/OpportunityDetail/Index?noticeUID=CO1.NTC.8082724&amp;isFromPublicArea=True&amp;isModal=False" TargetMode="External"/><Relationship Id="rId32" Type="http://schemas.openxmlformats.org/officeDocument/2006/relationships/hyperlink" Target="https://community.secop.gov.co/Public/Tendering/OpportunityDetail/Index?noticeUID=CO1.NTC.7769774&amp;isFromPublicArea=True&amp;isModal=False" TargetMode="External"/><Relationship Id="rId37" Type="http://schemas.openxmlformats.org/officeDocument/2006/relationships/hyperlink" Target="https://community.secop.gov.co/Public/Tendering/OpportunityDetail/Index?noticeUID=CO1.NTC.7769351&amp;isFromPublicArea=True&amp;isModal=False" TargetMode="External"/><Relationship Id="rId53" Type="http://schemas.openxmlformats.org/officeDocument/2006/relationships/hyperlink" Target="https://community.secop.gov.co/Public/Tendering/OpportunityDetail/Index?noticeUID=CO1.NTC.7762553&amp;isFromPublicArea=True&amp;isModal=False" TargetMode="External"/><Relationship Id="rId58" Type="http://schemas.openxmlformats.org/officeDocument/2006/relationships/hyperlink" Target="https://community.secop.gov.co/Public/Tendering/OpportunityDetail/Index?noticeUID=CO1.NTC.7752811&amp;isFromPublicArea=True&amp;isModal=False" TargetMode="External"/><Relationship Id="rId74" Type="http://schemas.openxmlformats.org/officeDocument/2006/relationships/hyperlink" Target="https://community.secop.gov.co/Public/Tendering/OpportunityDetail/Index?noticeUID=CO1.NTC.7731890&amp;isFromPublicArea=True&amp;isModal=False" TargetMode="External"/><Relationship Id="rId79" Type="http://schemas.openxmlformats.org/officeDocument/2006/relationships/hyperlink" Target="https://community.secop.gov.co/Public/Tendering/OpportunityDetail/Index?noticeUID=CO1.NTC.7723967&amp;isFromPublicArea=True&amp;isModal=False" TargetMode="External"/><Relationship Id="rId102" Type="http://schemas.openxmlformats.org/officeDocument/2006/relationships/hyperlink" Target="https://community.secop.gov.co/Public/Tendering/OpportunityDetail/Index?noticeUID=CO1.NTC.8546128&amp;isFromPublicArea=True&amp;isModal=False" TargetMode="External"/><Relationship Id="rId5" Type="http://schemas.openxmlformats.org/officeDocument/2006/relationships/hyperlink" Target="https://community.secop.gov.co/Public/Tendering/OpportunityDetail/Index?noticeUID=CO1.NTC.8087461&amp;isFromPublicArea=True&amp;isModal=False" TargetMode="External"/><Relationship Id="rId90" Type="http://schemas.openxmlformats.org/officeDocument/2006/relationships/hyperlink" Target="https://community.secop.gov.co/Public/Tendering/OpportunityDetail/Index?noticeUID=CO1.NTC.8368996&amp;isFromPublicArea=True&amp;isModal=False" TargetMode="External"/><Relationship Id="rId95" Type="http://schemas.openxmlformats.org/officeDocument/2006/relationships/hyperlink" Target="https://community.secop.gov.co/Public/Tendering/OpportunityDetail/Index?noticeUID=CO1.NTC.9055909&amp;isFromPublicArea=True&amp;isModal=False" TargetMode="External"/><Relationship Id="rId22" Type="http://schemas.openxmlformats.org/officeDocument/2006/relationships/hyperlink" Target="https://community.secop.gov.co/Public/Tendering/OpportunityDetail/Index?noticeUID=CO1.NTC.7934325&amp;isFromPublicArea=True&amp;isModal=False" TargetMode="External"/><Relationship Id="rId27" Type="http://schemas.openxmlformats.org/officeDocument/2006/relationships/hyperlink" Target="https://community.secop.gov.co/Public/Tendering/OpportunityDetail/Index?noticeUID=CO1.NTC.7933834&amp;isFromPublicArea=True&amp;isModal=False" TargetMode="External"/><Relationship Id="rId43" Type="http://schemas.openxmlformats.org/officeDocument/2006/relationships/hyperlink" Target="https://community.secop.gov.co/Public/Tendering/OpportunityDetail/Index?noticeUID=CO1.NTC.7765587&amp;isFromPublicArea=True&amp;isModal=False" TargetMode="External"/><Relationship Id="rId48" Type="http://schemas.openxmlformats.org/officeDocument/2006/relationships/hyperlink" Target="https://community.secop.gov.co/Public/Tendering/OpportunityDetail/Index?noticeUID=CO1.NTC.7764668&amp;isFromPublicArea=True&amp;isModal=False" TargetMode="External"/><Relationship Id="rId64" Type="http://schemas.openxmlformats.org/officeDocument/2006/relationships/hyperlink" Target="https://community.secop.gov.co/Public/Tendering/OpportunityDetail/Index?noticeUID=CO1.NTC.7752521&amp;isFromPublicArea=True&amp;isModal=False" TargetMode="External"/><Relationship Id="rId69" Type="http://schemas.openxmlformats.org/officeDocument/2006/relationships/hyperlink" Target="https://community.secop.gov.co/Public/Tendering/OpportunityDetail/Index?noticeUID=CO1.NTC.7734300&amp;isFromPublicArea=True&amp;isModal=False" TargetMode="External"/><Relationship Id="rId80" Type="http://schemas.openxmlformats.org/officeDocument/2006/relationships/hyperlink" Target="https://community.secop.gov.co/Public/Tendering/OpportunityDetail/Index?noticeUID=CO1.NTC.7723821&amp;isFromPublicArea=True&amp;isModal=False" TargetMode="External"/><Relationship Id="rId85" Type="http://schemas.openxmlformats.org/officeDocument/2006/relationships/hyperlink" Target="https://community.secop.gov.co/Public/Tendering/OpportunityDetail/Index?noticeUID=CO1.NTC.7525310&amp;isFromPublicArea=True&amp;isModal=False" TargetMode="External"/><Relationship Id="rId12" Type="http://schemas.openxmlformats.org/officeDocument/2006/relationships/hyperlink" Target="https://community.secop.gov.co/Public/Tendering/OpportunityDetail/Index?noticeUID=CO1.NTC.8081153&amp;isFromPublicArea=True&amp;isModal=False" TargetMode="External"/><Relationship Id="rId17" Type="http://schemas.openxmlformats.org/officeDocument/2006/relationships/hyperlink" Target="https://community.secop.gov.co/Public/Tendering/OpportunityDetail/Index?noticeUID=CO1.NTC.7935153&amp;isFromPublicArea=True&amp;isModal=False" TargetMode="External"/><Relationship Id="rId33" Type="http://schemas.openxmlformats.org/officeDocument/2006/relationships/hyperlink" Target="https://community.secop.gov.co/Public/Tendering/OpportunityDetail/Index?noticeUID=CO1.NTC.7769921&amp;isFromPublicArea=True&amp;isModal=False" TargetMode="External"/><Relationship Id="rId38" Type="http://schemas.openxmlformats.org/officeDocument/2006/relationships/hyperlink" Target="https://community.secop.gov.co/Public/Tendering/OpportunityDetail/Index?noticeUID=CO1.NTC.7769186&amp;isFromPublicArea=True&amp;isModal=False" TargetMode="External"/><Relationship Id="rId59" Type="http://schemas.openxmlformats.org/officeDocument/2006/relationships/hyperlink" Target="https://community.secop.gov.co/Public/Tendering/OpportunityDetail/Index?noticeUID=CO1.NTC.7752396&amp;isFromPublicArea=True&amp;isModal=False" TargetMode="External"/><Relationship Id="rId103" Type="http://schemas.openxmlformats.org/officeDocument/2006/relationships/hyperlink" Target="https://community.secop.gov.co/Public/Tendering/OpportunityDetail/Index?noticeUID=CO1.NTC.8368896&amp;isFromPublicArea=True&amp;isModal=False" TargetMode="External"/><Relationship Id="rId108" Type="http://schemas.openxmlformats.org/officeDocument/2006/relationships/hyperlink" Target="https://community.secop.gov.co/Public/Tendering/OpportunityDetail/Index?noticeUID=CO1.NTC.10007558&amp;isFromPublicArea=True&amp;isModal=False" TargetMode="External"/><Relationship Id="rId54" Type="http://schemas.openxmlformats.org/officeDocument/2006/relationships/hyperlink" Target="https://community.secop.gov.co/Public/Tendering/OpportunityDetail/Index?noticeUID=CO1.NTC.7762265&amp;isFromPublicArea=True&amp;isModal=False" TargetMode="External"/><Relationship Id="rId70" Type="http://schemas.openxmlformats.org/officeDocument/2006/relationships/hyperlink" Target="https://community.secop.gov.co/Public/Tendering/OpportunityDetail/Index?noticeUID=CO1.NTC.7734278&amp;isFromPublicArea=True&amp;isModal=False" TargetMode="External"/><Relationship Id="rId75" Type="http://schemas.openxmlformats.org/officeDocument/2006/relationships/hyperlink" Target="https://community.secop.gov.co/Public/Tendering/OpportunityDetail/Index?noticeUID=CO1.NTC.7725386&amp;isFromPublicArea=True&amp;isModal=False" TargetMode="External"/><Relationship Id="rId91" Type="http://schemas.openxmlformats.org/officeDocument/2006/relationships/hyperlink" Target="https://community.secop.gov.co/Public/Tendering/OpportunityDetail/Index?noticeUID=CO1.NTC.8546317&amp;isFromPublicArea=True&amp;isModal=False" TargetMode="External"/><Relationship Id="rId96" Type="http://schemas.openxmlformats.org/officeDocument/2006/relationships/hyperlink" Target="https://community.secop.gov.co/Public/Tendering/OpportunityDetail/Index?noticeUID=CO1.NTC.10007440&amp;isFromPublicArea=True&amp;isModal=False" TargetMode="External"/><Relationship Id="rId1" Type="http://schemas.openxmlformats.org/officeDocument/2006/relationships/hyperlink" Target="https://community.secop.gov.co/Public/Tendering/OpportunityDetail/Index?noticeUID=CO1.NTC.8230460&amp;isFromPublicArea=True&amp;isModal=False" TargetMode="External"/><Relationship Id="rId6" Type="http://schemas.openxmlformats.org/officeDocument/2006/relationships/hyperlink" Target="https://community.secop.gov.co/Public/Tendering/OpportunityDetail/Index?noticeUID=CO1.NTC.8087099&amp;isFromPublicArea=True&amp;isModal=False" TargetMode="External"/><Relationship Id="rId15" Type="http://schemas.openxmlformats.org/officeDocument/2006/relationships/hyperlink" Target="https://community.secop.gov.co/Public/Tendering/OpportunityDetail/Index?noticeUID=CO1.NTC.8081491&amp;isFromPublicArea=True&amp;isModal=False" TargetMode="External"/><Relationship Id="rId23" Type="http://schemas.openxmlformats.org/officeDocument/2006/relationships/hyperlink" Target="https://community.secop.gov.co/Public/Tendering/OpportunityDetail/Index?noticeUID=CO1.NTC.7934316&amp;isFromPublicArea=True&amp;isModal=False" TargetMode="External"/><Relationship Id="rId28" Type="http://schemas.openxmlformats.org/officeDocument/2006/relationships/hyperlink" Target="https://community.secop.gov.co/Public/Tendering/OpportunityDetail/Index?noticeUID=CO1.NTC.7933646&amp;isFromPublicArea=True&amp;isModal=False" TargetMode="External"/><Relationship Id="rId36" Type="http://schemas.openxmlformats.org/officeDocument/2006/relationships/hyperlink" Target="https://community.secop.gov.co/Public/Tendering/OpportunityDetail/Index?noticeUID=CO1.NTC.7769391&amp;isFromPublicArea=True&amp;isModal=False" TargetMode="External"/><Relationship Id="rId49" Type="http://schemas.openxmlformats.org/officeDocument/2006/relationships/hyperlink" Target="https://community.secop.gov.co/Public/Tendering/OpportunityDetail/Index?noticeUID=CO1.NTC.7764301&amp;isFromPublicArea=True&amp;isModal=False" TargetMode="External"/><Relationship Id="rId57" Type="http://schemas.openxmlformats.org/officeDocument/2006/relationships/hyperlink" Target="https://community.secop.gov.co/Public/Tendering/OpportunityDetail/Index?noticeUID=CO1.NTC.7755305&amp;isFromPublicArea=True&amp;isModal=False" TargetMode="External"/><Relationship Id="rId106" Type="http://schemas.openxmlformats.org/officeDocument/2006/relationships/hyperlink" Target="https://community.secop.gov.co/Public/Tendering/OpportunityDetail/Index?noticeUID=CO1.NTC.8431894&amp;isFromPublicArea=True&amp;isModal=False" TargetMode="External"/><Relationship Id="rId10" Type="http://schemas.openxmlformats.org/officeDocument/2006/relationships/hyperlink" Target="https://community.secop.gov.co/Public/Tendering/OpportunityDetail/Index?noticeUID=CO1.NTC.8082799&amp;isFromPublicArea=True&amp;isModal=False" TargetMode="External"/><Relationship Id="rId31" Type="http://schemas.openxmlformats.org/officeDocument/2006/relationships/hyperlink" Target="https://community.secop.gov.co/Public/Tendering/OpportunityDetail/Index?noticeUID=CO1.NTC.7930363&amp;isFromPublicArea=True&amp;isModal=False" TargetMode="External"/><Relationship Id="rId44" Type="http://schemas.openxmlformats.org/officeDocument/2006/relationships/hyperlink" Target="https://community.secop.gov.co/Public/Tendering/OpportunityDetail/Index?noticeUID=CO1.NTC.7765253&amp;isFromPublicArea=True&amp;isModal=False" TargetMode="External"/><Relationship Id="rId52" Type="http://schemas.openxmlformats.org/officeDocument/2006/relationships/hyperlink" Target="https://community.secop.gov.co/Public/Tendering/OpportunityDetail/Index?noticeUID=CO1.NTC.7762647&amp;isFromPublicArea=True&amp;isModal=False" TargetMode="External"/><Relationship Id="rId60" Type="http://schemas.openxmlformats.org/officeDocument/2006/relationships/hyperlink" Target="https://community.secop.gov.co/Public/Tendering/OpportunityDetail/Index?noticeUID=CO1.NTC.7752389&amp;isFromPublicArea=True&amp;isModal=False" TargetMode="External"/><Relationship Id="rId65" Type="http://schemas.openxmlformats.org/officeDocument/2006/relationships/hyperlink" Target="https://community.secop.gov.co/Public/Tendering/OpportunityDetail/Index?noticeUID=CO1.NTC.7738604&amp;isFromPublicArea=True&amp;isModal=False" TargetMode="External"/><Relationship Id="rId73" Type="http://schemas.openxmlformats.org/officeDocument/2006/relationships/hyperlink" Target="https://community.secop.gov.co/Public/Tendering/OpportunityDetail/Index?noticeUID=CO1.NTC.7732568&amp;isFromPublicArea=True&amp;isModal=False" TargetMode="External"/><Relationship Id="rId78" Type="http://schemas.openxmlformats.org/officeDocument/2006/relationships/hyperlink" Target="https://community.secop.gov.co/Public/Tendering/OpportunityDetail/Index?noticeUID=CO1.NTC.7724896&amp;isFromPublicArea=True&amp;isModal=False" TargetMode="External"/><Relationship Id="rId81" Type="http://schemas.openxmlformats.org/officeDocument/2006/relationships/hyperlink" Target="https://community.secop.gov.co/Public/Tendering/OpportunityDetail/Index?noticeUID=CO1.NTC.7723422&amp;isFromPublicArea=True&amp;isModal=False" TargetMode="External"/><Relationship Id="rId86" Type="http://schemas.openxmlformats.org/officeDocument/2006/relationships/hyperlink" Target="https://community.secop.gov.co/Public/Tendering/OpportunityDetail/Index?noticeUID=CO1.NTC.7519376&amp;isFromPublicArea=True&amp;isModal=False" TargetMode="External"/><Relationship Id="rId94" Type="http://schemas.openxmlformats.org/officeDocument/2006/relationships/hyperlink" Target="https://community.secop.gov.co/Public/Tendering/OpportunityDetail/Index?noticeUID=CO1.NTC.8694218&amp;isFromPublicArea=True&amp;isModal=False" TargetMode="External"/><Relationship Id="rId99" Type="http://schemas.openxmlformats.org/officeDocument/2006/relationships/hyperlink" Target="https://community.secop.gov.co/Public/Tendering/OpportunityDetail/Index?noticeUID=CO1.NTC.8693780&amp;isFromPublicArea=True&amp;isModal=False" TargetMode="External"/><Relationship Id="rId101" Type="http://schemas.openxmlformats.org/officeDocument/2006/relationships/hyperlink" Target="https://community.secop.gov.co/Public/Tendering/OpportunityDetail/Index?noticeUID=CO1.NTC.9377059&amp;isFromPublicArea=True&amp;isModal=False" TargetMode="External"/><Relationship Id="rId4" Type="http://schemas.openxmlformats.org/officeDocument/2006/relationships/hyperlink" Target="https://community.secop.gov.co/Public/Tendering/OpportunityDetail/Index?noticeUID=CO1.NTC.8229830&amp;isFromPublicArea=True&amp;isModal=False" TargetMode="External"/><Relationship Id="rId9" Type="http://schemas.openxmlformats.org/officeDocument/2006/relationships/hyperlink" Target="https://community.secop.gov.co/Public/Tendering/OpportunityDetail/Index?noticeUID=CO1.NTC.8083466&amp;isFromPublicArea=True&amp;isModal=False" TargetMode="External"/><Relationship Id="rId13" Type="http://schemas.openxmlformats.org/officeDocument/2006/relationships/hyperlink" Target="https://community.secop.gov.co/Public/Tendering/OpportunityDetail/Index?noticeUID=CO1.NTC.8081351&amp;isFromPublicArea=True&amp;isModal=False" TargetMode="External"/><Relationship Id="rId18" Type="http://schemas.openxmlformats.org/officeDocument/2006/relationships/hyperlink" Target="https://community.secop.gov.co/Public/Tendering/OpportunityDetail/Index?noticeUID=CO1.NTC.7934749&amp;isFromPublicArea=True&amp;isModal=False" TargetMode="External"/><Relationship Id="rId39" Type="http://schemas.openxmlformats.org/officeDocument/2006/relationships/hyperlink" Target="https://community.secop.gov.co/Public/Tendering/OpportunityDetail/Index?noticeUID=CO1.NTC.7768799&amp;isFromPublicArea=True&amp;isModal=False" TargetMode="External"/><Relationship Id="rId109" Type="http://schemas.openxmlformats.org/officeDocument/2006/relationships/hyperlink" Target="https://community.secop.gov.co/Public/Tendering/OpportunityDetail/Index?noticeUID=CO1.NTC.9054757&amp;isFromPublicArea=True&amp;isModal=False" TargetMode="External"/><Relationship Id="rId34" Type="http://schemas.openxmlformats.org/officeDocument/2006/relationships/hyperlink" Target="https://community.secop.gov.co/Public/Tendering/OpportunityDetail/Index?noticeUID=CO1.NTC.7769594&amp;isFromPublicArea=True&amp;isModal=False" TargetMode="External"/><Relationship Id="rId50" Type="http://schemas.openxmlformats.org/officeDocument/2006/relationships/hyperlink" Target="https://community.secop.gov.co/Public/Tendering/OpportunityDetail/Index?noticeUID=CO1.NTC.7763770&amp;isFromPublicArea=True&amp;isModal=False" TargetMode="External"/><Relationship Id="rId55" Type="http://schemas.openxmlformats.org/officeDocument/2006/relationships/hyperlink" Target="https://community.secop.gov.co/Public/Tendering/OpportunityDetail/Index?noticeUID=CO1.NTC.7755665&amp;isFromPublicArea=True&amp;isModal=False" TargetMode="External"/><Relationship Id="rId76" Type="http://schemas.openxmlformats.org/officeDocument/2006/relationships/hyperlink" Target="https://community.secop.gov.co/Public/Tendering/OpportunityDetail/Index?noticeUID=CO1.NTC.7725351&amp;isFromPublicArea=True&amp;isModal=False" TargetMode="External"/><Relationship Id="rId97" Type="http://schemas.openxmlformats.org/officeDocument/2006/relationships/hyperlink" Target="https://community.secop.gov.co/Public/Tendering/OpportunityDetail/Index?noticeUID=CO1.NTC.9376797&amp;isFromPublicArea=True&amp;isModal=False" TargetMode="External"/><Relationship Id="rId104" Type="http://schemas.openxmlformats.org/officeDocument/2006/relationships/hyperlink" Target="https://community.secop.gov.co/Public/Tendering/OpportunityDetail/Index?noticeUID=CO1.NTC.9221917&amp;isFromPublicArea=True&amp;isModal=False" TargetMode="External"/><Relationship Id="rId7" Type="http://schemas.openxmlformats.org/officeDocument/2006/relationships/hyperlink" Target="https://community.secop.gov.co/Public/Tendering/OpportunityDetail/Index?noticeUID=CO1.NTC.8087073&amp;isFromPublicArea=True&amp;isModal=False" TargetMode="External"/><Relationship Id="rId71" Type="http://schemas.openxmlformats.org/officeDocument/2006/relationships/hyperlink" Target="https://community.secop.gov.co/Public/Tendering/OpportunityDetail/Index?noticeUID=CO1.NTC.7734266&amp;isFromPublicArea=True&amp;isModal=False" TargetMode="External"/><Relationship Id="rId92" Type="http://schemas.openxmlformats.org/officeDocument/2006/relationships/hyperlink" Target="https://community.secop.gov.co/Public/Tendering/OpportunityDetail/Index?noticeUID=CO1.NTC.8546529&amp;isFromPublicArea=True&amp;isModal=False" TargetMode="External"/><Relationship Id="rId2" Type="http://schemas.openxmlformats.org/officeDocument/2006/relationships/hyperlink" Target="https://community.secop.gov.co/Public/Tendering/OpportunityDetail/Index?noticeUID=CO1.NTC.8230237&amp;isFromPublicArea=True&amp;isModal=False" TargetMode="External"/><Relationship Id="rId29" Type="http://schemas.openxmlformats.org/officeDocument/2006/relationships/hyperlink" Target="https://community.secop.gov.co/Public/Tendering/OpportunityDetail/Index?noticeUID=CO1.NTC.7931537&amp;isFromPublicArea=True&amp;isModal=False" TargetMode="External"/><Relationship Id="rId24" Type="http://schemas.openxmlformats.org/officeDocument/2006/relationships/hyperlink" Target="https://community.secop.gov.co/Public/Tendering/OpportunityDetail/Index?noticeUID=CO1.NTC.7934308&amp;isFromPublicArea=True&amp;isModal=False" TargetMode="External"/><Relationship Id="rId40" Type="http://schemas.openxmlformats.org/officeDocument/2006/relationships/hyperlink" Target="https://community.secop.gov.co/Public/Tendering/OpportunityDetail/Index?noticeUID=CO1.NTC.7769054&amp;isFromPublicArea=True&amp;isModal=False" TargetMode="External"/><Relationship Id="rId45" Type="http://schemas.openxmlformats.org/officeDocument/2006/relationships/hyperlink" Target="https://community.secop.gov.co/Public/Tendering/OpportunityDetail/Index?noticeUID=CO1.NTC.7765216&amp;isFromPublicArea=True&amp;isModal=False" TargetMode="External"/><Relationship Id="rId66" Type="http://schemas.openxmlformats.org/officeDocument/2006/relationships/hyperlink" Target="https://community.secop.gov.co/Public/Tendering/OpportunityDetail/Index?noticeUID=CO1.NTC.7738429&amp;isFromPublicArea=True&amp;isModal=False" TargetMode="External"/><Relationship Id="rId87" Type="http://schemas.openxmlformats.org/officeDocument/2006/relationships/hyperlink" Target="https://community.secop.gov.co/Public/Tendering/OpportunityDetail/Index?noticeUID=CO1.NTC.7752559&amp;isFromPublicArea=True&amp;isModal=False" TargetMode="External"/><Relationship Id="rId110" Type="http://schemas.openxmlformats.org/officeDocument/2006/relationships/hyperlink" Target="https://community.secop.gov.co/Public/Tendering/OpportunityDetail/Index?noticeUID=CO1.NTC.9054671&amp;isFromPublicArea=True&amp;isModal=False" TargetMode="External"/><Relationship Id="rId61" Type="http://schemas.openxmlformats.org/officeDocument/2006/relationships/hyperlink" Target="https://community.secop.gov.co/Public/Tendering/OpportunityDetail/Index?noticeUID=CO1.NTC.7752722&amp;isFromPublicArea=True&amp;isModal=False" TargetMode="External"/><Relationship Id="rId82" Type="http://schemas.openxmlformats.org/officeDocument/2006/relationships/hyperlink" Target="https://community.secop.gov.co/Public/Tendering/OpportunityDetail/Index?noticeUID=CO1.NTC.7528828&amp;isFromPublicArea=True&amp;isModal=False" TargetMode="External"/><Relationship Id="rId19" Type="http://schemas.openxmlformats.org/officeDocument/2006/relationships/hyperlink" Target="https://community.secop.gov.co/Public/Tendering/OpportunityDetail/Index?noticeUID=CO1.NTC.7934949&amp;isFromPublicArea=True&amp;isModal=False" TargetMode="External"/><Relationship Id="rId14" Type="http://schemas.openxmlformats.org/officeDocument/2006/relationships/hyperlink" Target="https://community.secop.gov.co/Public/Tendering/OpportunityDetail/Index?noticeUID=CO1.NTC.8081279&amp;isFromPublicArea=True&amp;isModal=False" TargetMode="External"/><Relationship Id="rId30" Type="http://schemas.openxmlformats.org/officeDocument/2006/relationships/hyperlink" Target="https://community.secop.gov.co/Public/Tendering/OpportunityDetail/Index?noticeUID=CO1.NTC.7930771&amp;isFromPublicArea=True&amp;isModal=False" TargetMode="External"/><Relationship Id="rId35" Type="http://schemas.openxmlformats.org/officeDocument/2006/relationships/hyperlink" Target="https://community.secop.gov.co/Public/Tendering/OpportunityDetail/Index?noticeUID=CO1.NTC.7769574&amp;isFromPublicArea=True&amp;isModal=False" TargetMode="External"/><Relationship Id="rId56" Type="http://schemas.openxmlformats.org/officeDocument/2006/relationships/hyperlink" Target="https://community.secop.gov.co/Public/Tendering/OpportunityDetail/Index?noticeUID=CO1.NTC.7755165&amp;isFromPublicArea=True&amp;isModal=False" TargetMode="External"/><Relationship Id="rId77" Type="http://schemas.openxmlformats.org/officeDocument/2006/relationships/hyperlink" Target="https://community.secop.gov.co/Public/Tendering/OpportunityDetail/Index?noticeUID=CO1.NTC.7725327&amp;isFromPublicArea=True&amp;isModal=False" TargetMode="External"/><Relationship Id="rId100" Type="http://schemas.openxmlformats.org/officeDocument/2006/relationships/hyperlink" Target="https://community.secop.gov.co/Public/Tendering/OpportunityDetail/Index?noticeUID=CO1.NTC.9054795&amp;isFromPublicArea=True&amp;isModal=False" TargetMode="External"/><Relationship Id="rId105" Type="http://schemas.openxmlformats.org/officeDocument/2006/relationships/hyperlink" Target="https://community.secop.gov.co/Public/Tendering/OpportunityDetail/Index?noticeUID=CO1.NTC.10007658&amp;isFromPublicArea=True&amp;isModal=False" TargetMode="External"/><Relationship Id="rId8" Type="http://schemas.openxmlformats.org/officeDocument/2006/relationships/hyperlink" Target="https://community.secop.gov.co/Public/Tendering/OpportunityDetail/Index?noticeUID=CO1.NTC.8086739&amp;isFromPublicArea=True&amp;isModal=False" TargetMode="External"/><Relationship Id="rId51" Type="http://schemas.openxmlformats.org/officeDocument/2006/relationships/hyperlink" Target="https://community.secop.gov.co/Public/Tendering/OpportunityDetail/Index?noticeUID=CO1.NTC.7763544&amp;isFromPublicArea=True&amp;isModal=False" TargetMode="External"/><Relationship Id="rId72" Type="http://schemas.openxmlformats.org/officeDocument/2006/relationships/hyperlink" Target="https://community.secop.gov.co/Public/Tendering/OpportunityDetail/Index?noticeUID=CO1.NTC.7732829&amp;isFromPublicArea=True&amp;isModal=False" TargetMode="External"/><Relationship Id="rId93" Type="http://schemas.openxmlformats.org/officeDocument/2006/relationships/hyperlink" Target="https://community.secop.gov.co/Public/Tendering/OpportunityDetail/Index?noticeUID=CO1.NTC.8546514&amp;isFromPublicArea=True&amp;isModal=False" TargetMode="External"/><Relationship Id="rId98" Type="http://schemas.openxmlformats.org/officeDocument/2006/relationships/hyperlink" Target="https://community.secop.gov.co/Public/Tendering/OpportunityDetail/Index?noticeUID=CO1.NTC.8550628&amp;isFromPublicArea=True&amp;isModal=False" TargetMode="External"/><Relationship Id="rId3" Type="http://schemas.openxmlformats.org/officeDocument/2006/relationships/hyperlink" Target="https://community.secop.gov.co/Public/Tendering/OpportunityDetail/Index?noticeUID=CO1.NTC.8229783&amp;isFromPublicArea=True&amp;isModal=False" TargetMode="External"/><Relationship Id="rId25" Type="http://schemas.openxmlformats.org/officeDocument/2006/relationships/hyperlink" Target="https://community.secop.gov.co/Public/Tendering/OpportunityDetail/Index?noticeUID=CO1.NTC.7933876&amp;isFromPublicArea=True&amp;isModal=False" TargetMode="External"/><Relationship Id="rId46" Type="http://schemas.openxmlformats.org/officeDocument/2006/relationships/hyperlink" Target="https://community.secop.gov.co/Public/Tendering/OpportunityDetail/Index?noticeUID=CO1.NTC.7764778&amp;isFromPublicArea=True&amp;isModal=False" TargetMode="External"/><Relationship Id="rId67" Type="http://schemas.openxmlformats.org/officeDocument/2006/relationships/hyperlink" Target="https://community.secop.gov.co/Public/Tendering/OpportunityDetail/Index?noticeUID=CO1.NTC.7737894&amp;isFromPublicArea=True&amp;isModal=False" TargetMode="External"/><Relationship Id="rId20" Type="http://schemas.openxmlformats.org/officeDocument/2006/relationships/hyperlink" Target="https://community.secop.gov.co/Public/Tendering/OpportunityDetail/Index?noticeUID=CO1.NTC.7934057&amp;isFromPublicArea=True&amp;isModal=False" TargetMode="External"/><Relationship Id="rId41" Type="http://schemas.openxmlformats.org/officeDocument/2006/relationships/hyperlink" Target="https://community.secop.gov.co/Public/Tendering/OpportunityDetail/Index?noticeUID=CO1.NTC.7768962&amp;isFromPublicArea=True&amp;isModal=False" TargetMode="External"/><Relationship Id="rId62" Type="http://schemas.openxmlformats.org/officeDocument/2006/relationships/hyperlink" Target="https://community.secop.gov.co/Public/Tendering/OpportunityDetail/Index?noticeUID=CO1.NTC.7752431&amp;isFromPublicArea=True&amp;isModal=False" TargetMode="External"/><Relationship Id="rId83" Type="http://schemas.openxmlformats.org/officeDocument/2006/relationships/hyperlink" Target="https://community.secop.gov.co/Public/Tendering/OpportunityDetail/Index?noticeUID=CO1.NTC.7528373&amp;isFromPublicArea=True&amp;isModal=False" TargetMode="External"/><Relationship Id="rId88" Type="http://schemas.openxmlformats.org/officeDocument/2006/relationships/hyperlink" Target="https://community.secop.gov.co/Public/Tendering/OpportunityDetail/Index?noticeUID=CO1.NTC.7519762&amp;isFromPublicArea=True&amp;isModal=False" TargetMode="External"/><Relationship Id="rId11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363D8-9E17-4259-9F3C-E8CD3C6B5BB8}">
  <sheetPr>
    <pageSetUpPr fitToPage="1"/>
  </sheetPr>
  <dimension ref="A1:XEI111"/>
  <sheetViews>
    <sheetView tabSelected="1" topLeftCell="E1" zoomScale="115" zoomScaleNormal="115" workbookViewId="0">
      <selection activeCell="G112" sqref="G112"/>
    </sheetView>
  </sheetViews>
  <sheetFormatPr baseColWidth="10" defaultColWidth="11.42578125" defaultRowHeight="12.75" x14ac:dyDescent="0.2"/>
  <cols>
    <col min="1" max="1" width="21.42578125" style="43" customWidth="1"/>
    <col min="2" max="2" width="60.7109375" style="52" customWidth="1"/>
    <col min="3" max="3" width="21.85546875" style="54" customWidth="1"/>
    <col min="4" max="4" width="94.7109375" style="42" customWidth="1"/>
    <col min="5" max="5" width="18.28515625" style="43" bestFit="1" customWidth="1"/>
    <col min="6" max="6" width="13.140625" style="43" bestFit="1" customWidth="1"/>
    <col min="7" max="7" width="138.42578125" style="55" customWidth="1"/>
    <col min="8" max="16384" width="11.42578125" style="43"/>
  </cols>
  <sheetData>
    <row r="1" spans="1:7" s="42" customFormat="1" ht="46.5" customHeight="1" x14ac:dyDescent="0.25">
      <c r="A1" s="56" t="s">
        <v>0</v>
      </c>
      <c r="B1" s="56" t="s">
        <v>1</v>
      </c>
      <c r="C1" s="57" t="s">
        <v>2</v>
      </c>
      <c r="D1" s="56" t="s">
        <v>5</v>
      </c>
      <c r="E1" s="58" t="s">
        <v>648</v>
      </c>
      <c r="F1" s="58" t="s">
        <v>647</v>
      </c>
      <c r="G1" s="66" t="s">
        <v>649</v>
      </c>
    </row>
    <row r="2" spans="1:7" ht="51" x14ac:dyDescent="0.2">
      <c r="A2" s="48" t="s">
        <v>6</v>
      </c>
      <c r="B2" s="50" t="s">
        <v>405</v>
      </c>
      <c r="C2" s="49">
        <v>1004719176</v>
      </c>
      <c r="D2" s="46" t="s">
        <v>437</v>
      </c>
      <c r="E2" s="65">
        <v>25006667</v>
      </c>
      <c r="F2" s="50">
        <v>11.11</v>
      </c>
      <c r="G2" s="68" t="s">
        <v>758</v>
      </c>
    </row>
    <row r="3" spans="1:7" ht="38.25" x14ac:dyDescent="0.2">
      <c r="A3" s="48" t="s">
        <v>7</v>
      </c>
      <c r="B3" s="59" t="s">
        <v>407</v>
      </c>
      <c r="C3" s="49">
        <v>1093214594</v>
      </c>
      <c r="D3" s="46" t="s">
        <v>438</v>
      </c>
      <c r="E3" s="65">
        <v>11925000</v>
      </c>
      <c r="F3" s="50">
        <v>4.1500000000000004</v>
      </c>
      <c r="G3" s="68" t="s">
        <v>752</v>
      </c>
    </row>
    <row r="4" spans="1:7" ht="51" x14ac:dyDescent="0.2">
      <c r="A4" s="48" t="s">
        <v>8</v>
      </c>
      <c r="B4" s="59" t="s">
        <v>408</v>
      </c>
      <c r="C4" s="49">
        <v>1010106960</v>
      </c>
      <c r="D4" s="46" t="s">
        <v>479</v>
      </c>
      <c r="E4" s="65">
        <v>25850000</v>
      </c>
      <c r="F4" s="50">
        <v>11</v>
      </c>
      <c r="G4" s="68" t="s">
        <v>725</v>
      </c>
    </row>
    <row r="5" spans="1:7" ht="38.25" x14ac:dyDescent="0.2">
      <c r="A5" s="48" t="s">
        <v>9</v>
      </c>
      <c r="B5" s="59" t="s">
        <v>106</v>
      </c>
      <c r="C5" s="49">
        <v>18592880</v>
      </c>
      <c r="D5" s="46" t="s">
        <v>480</v>
      </c>
      <c r="E5" s="65">
        <v>28655000</v>
      </c>
      <c r="F5" s="50">
        <v>11</v>
      </c>
      <c r="G5" s="68" t="s">
        <v>724</v>
      </c>
    </row>
    <row r="6" spans="1:7" ht="38.25" x14ac:dyDescent="0.2">
      <c r="A6" s="48" t="s">
        <v>10</v>
      </c>
      <c r="B6" s="59" t="s">
        <v>116</v>
      </c>
      <c r="C6" s="49">
        <v>1004995266</v>
      </c>
      <c r="D6" s="46" t="s">
        <v>439</v>
      </c>
      <c r="E6" s="65">
        <v>25223333</v>
      </c>
      <c r="F6" s="50">
        <v>10.29</v>
      </c>
      <c r="G6" s="68" t="s">
        <v>749</v>
      </c>
    </row>
    <row r="7" spans="1:7" ht="38.25" x14ac:dyDescent="0.2">
      <c r="A7" s="48" t="s">
        <v>11</v>
      </c>
      <c r="B7" s="59" t="s">
        <v>95</v>
      </c>
      <c r="C7" s="49">
        <v>1002594188</v>
      </c>
      <c r="D7" s="46" t="s">
        <v>440</v>
      </c>
      <c r="E7" s="65">
        <v>30613333</v>
      </c>
      <c r="F7" s="50">
        <v>10.28</v>
      </c>
      <c r="G7" s="68" t="s">
        <v>748</v>
      </c>
    </row>
    <row r="8" spans="1:7" ht="38.25" x14ac:dyDescent="0.2">
      <c r="A8" s="48" t="s">
        <v>12</v>
      </c>
      <c r="B8" s="59" t="s">
        <v>415</v>
      </c>
      <c r="C8" s="49">
        <v>33965561</v>
      </c>
      <c r="D8" s="46" t="s">
        <v>441</v>
      </c>
      <c r="E8" s="65">
        <v>24053333</v>
      </c>
      <c r="F8" s="50">
        <v>10.28</v>
      </c>
      <c r="G8" s="68" t="s">
        <v>747</v>
      </c>
    </row>
    <row r="9" spans="1:7" ht="38.25" x14ac:dyDescent="0.2">
      <c r="A9" s="48" t="s">
        <v>13</v>
      </c>
      <c r="B9" s="59" t="s">
        <v>416</v>
      </c>
      <c r="C9" s="49">
        <v>33967408</v>
      </c>
      <c r="D9" s="46" t="s">
        <v>442</v>
      </c>
      <c r="E9" s="65">
        <v>24053333</v>
      </c>
      <c r="F9" s="50">
        <v>10.28</v>
      </c>
      <c r="G9" s="68" t="s">
        <v>746</v>
      </c>
    </row>
    <row r="10" spans="1:7" ht="38.25" x14ac:dyDescent="0.2">
      <c r="A10" s="48" t="s">
        <v>14</v>
      </c>
      <c r="B10" s="59" t="s">
        <v>418</v>
      </c>
      <c r="C10" s="49" t="s">
        <v>505</v>
      </c>
      <c r="D10" s="46" t="s">
        <v>443</v>
      </c>
      <c r="E10" s="65">
        <v>322846870</v>
      </c>
      <c r="F10" s="50">
        <v>11</v>
      </c>
      <c r="G10" s="68" t="s">
        <v>723</v>
      </c>
    </row>
    <row r="11" spans="1:7" ht="38.25" x14ac:dyDescent="0.2">
      <c r="A11" s="48" t="s">
        <v>15</v>
      </c>
      <c r="B11" s="59" t="s">
        <v>420</v>
      </c>
      <c r="C11" s="49">
        <v>18614544</v>
      </c>
      <c r="D11" s="46" t="s">
        <v>481</v>
      </c>
      <c r="E11" s="65">
        <v>11800000</v>
      </c>
      <c r="F11" s="50">
        <v>4</v>
      </c>
      <c r="G11" s="68" t="s">
        <v>722</v>
      </c>
    </row>
    <row r="12" spans="1:7" ht="38.25" x14ac:dyDescent="0.2">
      <c r="A12" s="48" t="s">
        <v>16</v>
      </c>
      <c r="B12" s="59" t="s">
        <v>207</v>
      </c>
      <c r="C12" s="49" t="s">
        <v>506</v>
      </c>
      <c r="D12" s="46" t="s">
        <v>482</v>
      </c>
      <c r="E12" s="65">
        <v>150000000</v>
      </c>
      <c r="F12" s="50">
        <v>10.25</v>
      </c>
      <c r="G12" s="68" t="s">
        <v>711</v>
      </c>
    </row>
    <row r="13" spans="1:7" ht="89.25" x14ac:dyDescent="0.2">
      <c r="A13" s="48" t="s">
        <v>17</v>
      </c>
      <c r="B13" s="59" t="s">
        <v>98</v>
      </c>
      <c r="C13" s="60" t="s">
        <v>507</v>
      </c>
      <c r="D13" s="46" t="s">
        <v>444</v>
      </c>
      <c r="E13" s="65">
        <v>43200000</v>
      </c>
      <c r="F13" s="50">
        <v>10.24</v>
      </c>
      <c r="G13" s="68" t="s">
        <v>721</v>
      </c>
    </row>
    <row r="14" spans="1:7" ht="38.25" x14ac:dyDescent="0.2">
      <c r="A14" s="48" t="s">
        <v>18</v>
      </c>
      <c r="B14" s="59" t="s">
        <v>427</v>
      </c>
      <c r="C14" s="60">
        <v>1093229507</v>
      </c>
      <c r="D14" s="46" t="s">
        <v>445</v>
      </c>
      <c r="E14" s="65">
        <v>28166666</v>
      </c>
      <c r="F14" s="50">
        <v>10.25</v>
      </c>
      <c r="G14" s="68" t="s">
        <v>727</v>
      </c>
    </row>
    <row r="15" spans="1:7" ht="38.25" x14ac:dyDescent="0.2">
      <c r="A15" s="48" t="s">
        <v>19</v>
      </c>
      <c r="B15" s="45" t="s">
        <v>428</v>
      </c>
      <c r="C15" s="49" t="s">
        <v>508</v>
      </c>
      <c r="D15" s="46" t="s">
        <v>446</v>
      </c>
      <c r="E15" s="65">
        <v>83416666</v>
      </c>
      <c r="F15" s="50">
        <v>10.25</v>
      </c>
      <c r="G15" s="68" t="s">
        <v>745</v>
      </c>
    </row>
    <row r="16" spans="1:7" ht="38.25" x14ac:dyDescent="0.2">
      <c r="A16" s="48" t="s">
        <v>20</v>
      </c>
      <c r="B16" s="59" t="s">
        <v>429</v>
      </c>
      <c r="C16" s="49" t="s">
        <v>509</v>
      </c>
      <c r="D16" s="46" t="s">
        <v>447</v>
      </c>
      <c r="E16" s="65">
        <v>1749560901</v>
      </c>
      <c r="F16" s="50">
        <v>7.24</v>
      </c>
      <c r="G16" s="68" t="s">
        <v>720</v>
      </c>
    </row>
    <row r="17" spans="1:7" ht="38.25" x14ac:dyDescent="0.2">
      <c r="A17" s="48" t="s">
        <v>21</v>
      </c>
      <c r="B17" s="59" t="s">
        <v>430</v>
      </c>
      <c r="C17" s="60">
        <v>1013623036</v>
      </c>
      <c r="D17" s="46" t="s">
        <v>448</v>
      </c>
      <c r="E17" s="65">
        <v>24916666</v>
      </c>
      <c r="F17" s="50">
        <v>10.25</v>
      </c>
      <c r="G17" s="68" t="s">
        <v>726</v>
      </c>
    </row>
    <row r="18" spans="1:7" ht="38.25" x14ac:dyDescent="0.2">
      <c r="A18" s="48" t="s">
        <v>22</v>
      </c>
      <c r="B18" s="59" t="s">
        <v>433</v>
      </c>
      <c r="C18" s="60">
        <v>33965242</v>
      </c>
      <c r="D18" s="46" t="s">
        <v>449</v>
      </c>
      <c r="E18" s="65">
        <v>22880000</v>
      </c>
      <c r="F18" s="50">
        <v>10.120000000000001</v>
      </c>
      <c r="G18" s="68" t="s">
        <v>742</v>
      </c>
    </row>
    <row r="19" spans="1:7" ht="38.25" x14ac:dyDescent="0.2">
      <c r="A19" s="48" t="s">
        <v>23</v>
      </c>
      <c r="B19" s="59" t="s">
        <v>435</v>
      </c>
      <c r="C19" s="60">
        <v>1007192088</v>
      </c>
      <c r="D19" s="46" t="s">
        <v>450</v>
      </c>
      <c r="E19" s="65">
        <v>19696666</v>
      </c>
      <c r="F19" s="50">
        <v>10.11</v>
      </c>
      <c r="G19" s="68" t="s">
        <v>712</v>
      </c>
    </row>
    <row r="20" spans="1:7" ht="38.25" x14ac:dyDescent="0.2">
      <c r="A20" s="48" t="s">
        <v>24</v>
      </c>
      <c r="B20" s="59" t="s">
        <v>436</v>
      </c>
      <c r="C20" s="49" t="s">
        <v>510</v>
      </c>
      <c r="D20" s="46" t="s">
        <v>483</v>
      </c>
      <c r="E20" s="65">
        <v>45000000</v>
      </c>
      <c r="F20" s="50">
        <v>10.15</v>
      </c>
      <c r="G20" s="68" t="s">
        <v>719</v>
      </c>
    </row>
    <row r="21" spans="1:7" s="44" customFormat="1" ht="38.25" x14ac:dyDescent="0.25">
      <c r="A21" s="48" t="s">
        <v>25</v>
      </c>
      <c r="B21" s="59" t="s">
        <v>155</v>
      </c>
      <c r="C21" s="49" t="s">
        <v>511</v>
      </c>
      <c r="D21" s="46" t="s">
        <v>484</v>
      </c>
      <c r="E21" s="61">
        <v>93409333</v>
      </c>
      <c r="F21" s="67">
        <v>9.4700000000000006</v>
      </c>
      <c r="G21" s="69" t="s">
        <v>718</v>
      </c>
    </row>
    <row r="22" spans="1:7" s="44" customFormat="1" ht="38.25" x14ac:dyDescent="0.25">
      <c r="A22" s="48" t="s">
        <v>42</v>
      </c>
      <c r="B22" s="45" t="s">
        <v>478</v>
      </c>
      <c r="C22" s="49" t="s">
        <v>512</v>
      </c>
      <c r="D22" s="46" t="s">
        <v>513</v>
      </c>
      <c r="E22" s="61">
        <v>2979182757</v>
      </c>
      <c r="F22" s="67">
        <v>8.16</v>
      </c>
      <c r="G22" s="69" t="s">
        <v>717</v>
      </c>
    </row>
    <row r="23" spans="1:7" s="44" customFormat="1" ht="38.25" x14ac:dyDescent="0.25">
      <c r="A23" s="48" t="s">
        <v>44</v>
      </c>
      <c r="B23" s="45" t="s">
        <v>428</v>
      </c>
      <c r="C23" s="49" t="s">
        <v>508</v>
      </c>
      <c r="D23" s="46" t="s">
        <v>514</v>
      </c>
      <c r="E23" s="61">
        <v>78000000</v>
      </c>
      <c r="F23" s="67">
        <v>10.120000000000001</v>
      </c>
      <c r="G23" s="69" t="s">
        <v>741</v>
      </c>
    </row>
    <row r="24" spans="1:7" s="44" customFormat="1" ht="25.5" x14ac:dyDescent="0.25">
      <c r="A24" s="48" t="s">
        <v>45</v>
      </c>
      <c r="B24" s="45" t="s">
        <v>487</v>
      </c>
      <c r="C24" s="60" t="s">
        <v>516</v>
      </c>
      <c r="D24" s="46" t="s">
        <v>515</v>
      </c>
      <c r="E24" s="61">
        <v>28560000</v>
      </c>
      <c r="F24" s="67">
        <v>10.06</v>
      </c>
      <c r="G24" s="69" t="s">
        <v>710</v>
      </c>
    </row>
    <row r="25" spans="1:7" s="44" customFormat="1" ht="38.25" x14ac:dyDescent="0.25">
      <c r="A25" s="48" t="s">
        <v>46</v>
      </c>
      <c r="B25" s="45" t="s">
        <v>488</v>
      </c>
      <c r="C25" s="60">
        <v>1093228518</v>
      </c>
      <c r="D25" s="46" t="s">
        <v>517</v>
      </c>
      <c r="E25" s="61">
        <v>29026666</v>
      </c>
      <c r="F25" s="67">
        <v>10.11</v>
      </c>
      <c r="G25" s="69" t="s">
        <v>709</v>
      </c>
    </row>
    <row r="26" spans="1:7" s="44" customFormat="1" ht="25.5" x14ac:dyDescent="0.25">
      <c r="A26" s="48" t="s">
        <v>47</v>
      </c>
      <c r="B26" s="45" t="s">
        <v>491</v>
      </c>
      <c r="C26" s="49">
        <v>1093225421</v>
      </c>
      <c r="D26" s="46" t="s">
        <v>518</v>
      </c>
      <c r="E26" s="61">
        <v>29120000</v>
      </c>
      <c r="F26" s="67">
        <v>10.120000000000001</v>
      </c>
      <c r="G26" s="69" t="s">
        <v>708</v>
      </c>
    </row>
    <row r="27" spans="1:7" s="44" customFormat="1" ht="38.25" x14ac:dyDescent="0.25">
      <c r="A27" s="48" t="s">
        <v>60</v>
      </c>
      <c r="B27" s="45" t="s">
        <v>496</v>
      </c>
      <c r="C27" s="49" t="s">
        <v>519</v>
      </c>
      <c r="D27" s="46" t="s">
        <v>520</v>
      </c>
      <c r="E27" s="61">
        <v>20331000</v>
      </c>
      <c r="F27" s="67">
        <v>10</v>
      </c>
      <c r="G27" s="69" t="s">
        <v>702</v>
      </c>
    </row>
    <row r="28" spans="1:7" s="44" customFormat="1" ht="25.5" x14ac:dyDescent="0.25">
      <c r="A28" s="48" t="s">
        <v>61</v>
      </c>
      <c r="B28" s="62" t="s">
        <v>499</v>
      </c>
      <c r="C28" s="60">
        <v>1110592090</v>
      </c>
      <c r="D28" s="46" t="s">
        <v>521</v>
      </c>
      <c r="E28" s="61">
        <v>22386667</v>
      </c>
      <c r="F28" s="67">
        <v>9.2200000000000006</v>
      </c>
      <c r="G28" s="69" t="s">
        <v>701</v>
      </c>
    </row>
    <row r="29" spans="1:7" s="44" customFormat="1" ht="38.25" x14ac:dyDescent="0.25">
      <c r="A29" s="48" t="s">
        <v>62</v>
      </c>
      <c r="B29" s="45" t="s">
        <v>500</v>
      </c>
      <c r="C29" s="60">
        <v>1093222827</v>
      </c>
      <c r="D29" s="46" t="s">
        <v>522</v>
      </c>
      <c r="E29" s="61">
        <v>20650000</v>
      </c>
      <c r="F29" s="67">
        <v>9.25</v>
      </c>
      <c r="G29" s="69" t="s">
        <v>700</v>
      </c>
    </row>
    <row r="30" spans="1:7" s="44" customFormat="1" ht="38.25" x14ac:dyDescent="0.25">
      <c r="A30" s="48" t="s">
        <v>65</v>
      </c>
      <c r="B30" s="45" t="s">
        <v>524</v>
      </c>
      <c r="C30" s="49">
        <v>75144787</v>
      </c>
      <c r="D30" s="46" t="s">
        <v>525</v>
      </c>
      <c r="E30" s="61">
        <v>21620000</v>
      </c>
      <c r="F30" s="67">
        <v>9.120000000000001</v>
      </c>
      <c r="G30" s="69" t="s">
        <v>699</v>
      </c>
    </row>
    <row r="31" spans="1:7" s="44" customFormat="1" ht="38.25" x14ac:dyDescent="0.25">
      <c r="A31" s="48" t="s">
        <v>76</v>
      </c>
      <c r="B31" s="45" t="s">
        <v>552</v>
      </c>
      <c r="C31" s="49" t="s">
        <v>563</v>
      </c>
      <c r="D31" s="46" t="s">
        <v>564</v>
      </c>
      <c r="E31" s="61">
        <v>25106667</v>
      </c>
      <c r="F31" s="67">
        <v>8.2899999999999991</v>
      </c>
      <c r="G31" s="69" t="s">
        <v>687</v>
      </c>
    </row>
    <row r="32" spans="1:7" s="44" customFormat="1" ht="51" x14ac:dyDescent="0.25">
      <c r="A32" s="48" t="s">
        <v>77</v>
      </c>
      <c r="B32" s="45" t="s">
        <v>528</v>
      </c>
      <c r="C32" s="49">
        <v>1093216909</v>
      </c>
      <c r="D32" s="46" t="s">
        <v>529</v>
      </c>
      <c r="E32" s="61">
        <v>20000000</v>
      </c>
      <c r="F32" s="67">
        <v>8</v>
      </c>
      <c r="G32" s="69" t="s">
        <v>686</v>
      </c>
    </row>
    <row r="33" spans="1:7" s="44" customFormat="1" ht="38.25" x14ac:dyDescent="0.25">
      <c r="A33" s="48" t="s">
        <v>78</v>
      </c>
      <c r="B33" s="45" t="s">
        <v>528</v>
      </c>
      <c r="C33" s="49">
        <v>1093216909</v>
      </c>
      <c r="D33" s="46" t="s">
        <v>530</v>
      </c>
      <c r="E33" s="61">
        <v>20000000</v>
      </c>
      <c r="F33" s="67">
        <v>8</v>
      </c>
      <c r="G33" s="69" t="s">
        <v>682</v>
      </c>
    </row>
    <row r="34" spans="1:7" s="44" customFormat="1" ht="25.5" x14ac:dyDescent="0.25">
      <c r="A34" s="48" t="s">
        <v>79</v>
      </c>
      <c r="B34" s="45" t="s">
        <v>556</v>
      </c>
      <c r="C34" s="49" t="s">
        <v>561</v>
      </c>
      <c r="D34" s="46" t="s">
        <v>562</v>
      </c>
      <c r="E34" s="61">
        <v>16000000</v>
      </c>
      <c r="F34" s="67">
        <v>8</v>
      </c>
      <c r="G34" s="69" t="s">
        <v>678</v>
      </c>
    </row>
    <row r="35" spans="1:7" s="44" customFormat="1" ht="38.25" x14ac:dyDescent="0.25">
      <c r="A35" s="48" t="s">
        <v>389</v>
      </c>
      <c r="B35" s="45" t="s">
        <v>557</v>
      </c>
      <c r="C35" s="49" t="s">
        <v>565</v>
      </c>
      <c r="D35" s="46" t="s">
        <v>568</v>
      </c>
      <c r="E35" s="61">
        <v>17600000</v>
      </c>
      <c r="F35" s="67">
        <v>8</v>
      </c>
      <c r="G35" s="69" t="s">
        <v>676</v>
      </c>
    </row>
    <row r="36" spans="1:7" s="44" customFormat="1" ht="51" x14ac:dyDescent="0.25">
      <c r="A36" s="48" t="s">
        <v>390</v>
      </c>
      <c r="B36" s="45" t="s">
        <v>558</v>
      </c>
      <c r="C36" s="49" t="s">
        <v>566</v>
      </c>
      <c r="D36" s="46" t="s">
        <v>567</v>
      </c>
      <c r="E36" s="61">
        <v>21600000</v>
      </c>
      <c r="F36" s="67">
        <v>8</v>
      </c>
      <c r="G36" s="69" t="s">
        <v>681</v>
      </c>
    </row>
    <row r="37" spans="1:7" s="44" customFormat="1" ht="38.25" x14ac:dyDescent="0.25">
      <c r="A37" s="48" t="s">
        <v>393</v>
      </c>
      <c r="B37" s="45" t="s">
        <v>578</v>
      </c>
      <c r="C37" s="49">
        <v>1088000696</v>
      </c>
      <c r="D37" s="46" t="s">
        <v>579</v>
      </c>
      <c r="E37" s="61">
        <v>16866666</v>
      </c>
      <c r="F37" s="67">
        <v>7.2</v>
      </c>
      <c r="G37" s="69" t="s">
        <v>675</v>
      </c>
    </row>
    <row r="38" spans="1:7" s="44" customFormat="1" ht="25.5" x14ac:dyDescent="0.25">
      <c r="A38" s="48" t="s">
        <v>394</v>
      </c>
      <c r="B38" s="45" t="s">
        <v>585</v>
      </c>
      <c r="C38" s="49">
        <v>94262263</v>
      </c>
      <c r="D38" s="46" t="s">
        <v>604</v>
      </c>
      <c r="E38" s="61">
        <v>21634000</v>
      </c>
      <c r="F38" s="67">
        <v>7</v>
      </c>
      <c r="G38" s="69" t="s">
        <v>759</v>
      </c>
    </row>
    <row r="39" spans="1:7" s="44" customFormat="1" ht="114.75" x14ac:dyDescent="0.25">
      <c r="A39" s="48" t="s">
        <v>397</v>
      </c>
      <c r="B39" s="45" t="s">
        <v>586</v>
      </c>
      <c r="C39" s="49" t="s">
        <v>587</v>
      </c>
      <c r="D39" s="46" t="s">
        <v>588</v>
      </c>
      <c r="E39" s="61">
        <v>28277900</v>
      </c>
      <c r="F39" s="67">
        <v>6.17</v>
      </c>
      <c r="G39" s="69" t="s">
        <v>670</v>
      </c>
    </row>
    <row r="40" spans="1:7" s="44" customFormat="1" ht="38.25" x14ac:dyDescent="0.25">
      <c r="A40" s="48" t="s">
        <v>590</v>
      </c>
      <c r="B40" s="45" t="s">
        <v>407</v>
      </c>
      <c r="C40" s="49">
        <v>1093214594</v>
      </c>
      <c r="D40" s="46" t="s">
        <v>438</v>
      </c>
      <c r="E40" s="61">
        <v>15811667</v>
      </c>
      <c r="F40" s="67">
        <v>5.29</v>
      </c>
      <c r="G40" s="69" t="s">
        <v>668</v>
      </c>
    </row>
    <row r="41" spans="1:7" s="44" customFormat="1" ht="38.25" x14ac:dyDescent="0.25">
      <c r="A41" s="48" t="s">
        <v>591</v>
      </c>
      <c r="B41" s="45" t="s">
        <v>592</v>
      </c>
      <c r="C41" s="49" t="s">
        <v>595</v>
      </c>
      <c r="D41" s="46" t="s">
        <v>596</v>
      </c>
      <c r="E41" s="61">
        <v>57731953</v>
      </c>
      <c r="F41" s="67">
        <v>2.17</v>
      </c>
      <c r="G41" s="69" t="s">
        <v>665</v>
      </c>
    </row>
    <row r="42" spans="1:7" s="44" customFormat="1" ht="38.25" x14ac:dyDescent="0.25">
      <c r="A42" s="48" t="s">
        <v>593</v>
      </c>
      <c r="B42" s="45" t="s">
        <v>594</v>
      </c>
      <c r="C42" s="49">
        <v>1093224043</v>
      </c>
      <c r="D42" s="46" t="s">
        <v>450</v>
      </c>
      <c r="E42" s="61">
        <v>11805554</v>
      </c>
      <c r="F42" s="67">
        <v>5.2</v>
      </c>
      <c r="G42" s="69" t="s">
        <v>667</v>
      </c>
    </row>
    <row r="43" spans="1:7" s="44" customFormat="1" ht="38.25" x14ac:dyDescent="0.25">
      <c r="A43" s="48" t="s">
        <v>608</v>
      </c>
      <c r="B43" s="45" t="s">
        <v>609</v>
      </c>
      <c r="C43" s="49">
        <v>1000384002</v>
      </c>
      <c r="D43" s="46" t="s">
        <v>622</v>
      </c>
      <c r="E43" s="61">
        <v>8800000</v>
      </c>
      <c r="F43" s="67">
        <v>4</v>
      </c>
      <c r="G43" s="69" t="s">
        <v>662</v>
      </c>
    </row>
    <row r="44" spans="1:7" s="44" customFormat="1" ht="38.25" x14ac:dyDescent="0.25">
      <c r="A44" s="48" t="s">
        <v>612</v>
      </c>
      <c r="B44" s="45" t="s">
        <v>592</v>
      </c>
      <c r="C44" s="49" t="s">
        <v>595</v>
      </c>
      <c r="D44" s="46" t="s">
        <v>623</v>
      </c>
      <c r="E44" s="61">
        <v>77503134</v>
      </c>
      <c r="F44" s="67">
        <v>3</v>
      </c>
      <c r="G44" s="69" t="s">
        <v>657</v>
      </c>
    </row>
    <row r="45" spans="1:7" s="44" customFormat="1" ht="38.25" x14ac:dyDescent="0.25">
      <c r="A45" s="48" t="s">
        <v>617</v>
      </c>
      <c r="B45" s="45" t="s">
        <v>618</v>
      </c>
      <c r="C45" s="49" t="s">
        <v>624</v>
      </c>
      <c r="D45" s="46" t="s">
        <v>625</v>
      </c>
      <c r="E45" s="61">
        <v>191367285</v>
      </c>
      <c r="F45" s="67">
        <v>2</v>
      </c>
      <c r="G45" s="69" t="s">
        <v>656</v>
      </c>
    </row>
    <row r="46" spans="1:7" s="44" customFormat="1" ht="63.75" x14ac:dyDescent="0.25">
      <c r="A46" s="48" t="s">
        <v>620</v>
      </c>
      <c r="B46" s="45" t="s">
        <v>621</v>
      </c>
      <c r="C46" s="60" t="s">
        <v>626</v>
      </c>
      <c r="D46" s="46" t="s">
        <v>627</v>
      </c>
      <c r="E46" s="61">
        <v>29849450</v>
      </c>
      <c r="F46" s="67">
        <v>1</v>
      </c>
      <c r="G46" s="69" t="s">
        <v>658</v>
      </c>
    </row>
    <row r="47" spans="1:7" ht="51" x14ac:dyDescent="0.2">
      <c r="A47" s="48" t="s">
        <v>26</v>
      </c>
      <c r="B47" s="45" t="s">
        <v>400</v>
      </c>
      <c r="C47" s="49">
        <v>1093219862</v>
      </c>
      <c r="D47" s="46" t="s">
        <v>401</v>
      </c>
      <c r="E47" s="65">
        <v>32850000</v>
      </c>
      <c r="F47" s="50">
        <v>8</v>
      </c>
      <c r="G47" s="68" t="s">
        <v>755</v>
      </c>
    </row>
    <row r="48" spans="1:7" ht="38.25" x14ac:dyDescent="0.2">
      <c r="A48" s="48" t="s">
        <v>27</v>
      </c>
      <c r="B48" s="45" t="s">
        <v>402</v>
      </c>
      <c r="C48" s="49">
        <v>33967238</v>
      </c>
      <c r="D48" s="46" t="s">
        <v>403</v>
      </c>
      <c r="E48" s="65">
        <v>56833333</v>
      </c>
      <c r="F48" s="50">
        <v>11.11</v>
      </c>
      <c r="G48" s="68" t="s">
        <v>756</v>
      </c>
    </row>
    <row r="49" spans="1:7" ht="38.25" x14ac:dyDescent="0.2">
      <c r="A49" s="48" t="s">
        <v>28</v>
      </c>
      <c r="B49" s="45" t="s">
        <v>404</v>
      </c>
      <c r="C49" s="49">
        <v>1088270280</v>
      </c>
      <c r="D49" s="46" t="s">
        <v>451</v>
      </c>
      <c r="E49" s="65">
        <v>73833333</v>
      </c>
      <c r="F49" s="50">
        <v>11.11</v>
      </c>
      <c r="G49" s="68" t="s">
        <v>754</v>
      </c>
    </row>
    <row r="50" spans="1:7" ht="38.25" x14ac:dyDescent="0.2">
      <c r="A50" s="48" t="s">
        <v>29</v>
      </c>
      <c r="B50" s="45" t="s">
        <v>111</v>
      </c>
      <c r="C50" s="49">
        <v>10266767</v>
      </c>
      <c r="D50" s="46" t="s">
        <v>452</v>
      </c>
      <c r="E50" s="65">
        <v>6500000</v>
      </c>
      <c r="F50" s="50">
        <v>8</v>
      </c>
      <c r="G50" s="70" t="s">
        <v>650</v>
      </c>
    </row>
    <row r="51" spans="1:7" ht="51" x14ac:dyDescent="0.2">
      <c r="A51" s="48" t="s">
        <v>30</v>
      </c>
      <c r="B51" s="45" t="s">
        <v>139</v>
      </c>
      <c r="C51" s="49">
        <v>10024828</v>
      </c>
      <c r="D51" s="46" t="s">
        <v>453</v>
      </c>
      <c r="E51" s="65">
        <v>39600000</v>
      </c>
      <c r="F51" s="50">
        <v>11</v>
      </c>
      <c r="G51" s="68" t="s">
        <v>753</v>
      </c>
    </row>
    <row r="52" spans="1:7" s="47" customFormat="1" ht="38.25" x14ac:dyDescent="0.2">
      <c r="A52" s="48" t="s">
        <v>31</v>
      </c>
      <c r="B52" s="45" t="s">
        <v>103</v>
      </c>
      <c r="C52" s="49">
        <v>18615342</v>
      </c>
      <c r="D52" s="46" t="s">
        <v>485</v>
      </c>
      <c r="E52" s="65">
        <v>38500000</v>
      </c>
      <c r="F52" s="50">
        <v>11</v>
      </c>
      <c r="G52" s="68" t="s">
        <v>716</v>
      </c>
    </row>
    <row r="53" spans="1:7" ht="38.25" x14ac:dyDescent="0.2">
      <c r="A53" s="48" t="s">
        <v>32</v>
      </c>
      <c r="B53" s="45" t="s">
        <v>406</v>
      </c>
      <c r="C53" s="49">
        <v>1088295036</v>
      </c>
      <c r="D53" s="46" t="s">
        <v>486</v>
      </c>
      <c r="E53" s="65">
        <v>42350000</v>
      </c>
      <c r="F53" s="50">
        <v>11</v>
      </c>
      <c r="G53" s="68" t="s">
        <v>715</v>
      </c>
    </row>
    <row r="54" spans="1:7" ht="51" x14ac:dyDescent="0.2">
      <c r="A54" s="48" t="s">
        <v>33</v>
      </c>
      <c r="B54" s="45" t="s">
        <v>409</v>
      </c>
      <c r="C54" s="49">
        <v>1088341559</v>
      </c>
      <c r="D54" s="46" t="s">
        <v>454</v>
      </c>
      <c r="E54" s="65">
        <v>38383333</v>
      </c>
      <c r="F54" s="50">
        <v>10.29</v>
      </c>
      <c r="G54" s="68" t="s">
        <v>740</v>
      </c>
    </row>
    <row r="55" spans="1:7" ht="63.75" x14ac:dyDescent="0.2">
      <c r="A55" s="48" t="s">
        <v>34</v>
      </c>
      <c r="B55" s="45" t="s">
        <v>410</v>
      </c>
      <c r="C55" s="49">
        <v>1093215770</v>
      </c>
      <c r="D55" s="46" t="s">
        <v>455</v>
      </c>
      <c r="E55" s="65">
        <v>36190000</v>
      </c>
      <c r="F55" s="50">
        <v>10.29</v>
      </c>
      <c r="G55" s="68" t="s">
        <v>738</v>
      </c>
    </row>
    <row r="56" spans="1:7" ht="38.25" x14ac:dyDescent="0.2">
      <c r="A56" s="48" t="s">
        <v>35</v>
      </c>
      <c r="B56" s="45" t="s">
        <v>91</v>
      </c>
      <c r="C56" s="49">
        <v>25172659</v>
      </c>
      <c r="D56" s="46" t="s">
        <v>456</v>
      </c>
      <c r="E56" s="65">
        <v>71500000</v>
      </c>
      <c r="F56" s="50">
        <v>11</v>
      </c>
      <c r="G56" s="68" t="s">
        <v>714</v>
      </c>
    </row>
    <row r="57" spans="1:7" ht="38.25" x14ac:dyDescent="0.2">
      <c r="A57" s="48" t="s">
        <v>43</v>
      </c>
      <c r="B57" s="45" t="s">
        <v>411</v>
      </c>
      <c r="C57" s="49">
        <v>1093226551</v>
      </c>
      <c r="D57" s="46" t="s">
        <v>457</v>
      </c>
      <c r="E57" s="65">
        <v>38383333</v>
      </c>
      <c r="F57" s="50">
        <v>10.29</v>
      </c>
      <c r="G57" s="68" t="s">
        <v>737</v>
      </c>
    </row>
    <row r="58" spans="1:7" ht="76.5" x14ac:dyDescent="0.2">
      <c r="A58" s="48" t="s">
        <v>48</v>
      </c>
      <c r="B58" s="45" t="s">
        <v>412</v>
      </c>
      <c r="C58" s="49">
        <v>1087985323</v>
      </c>
      <c r="D58" s="46" t="s">
        <v>458</v>
      </c>
      <c r="E58" s="65">
        <v>21000000</v>
      </c>
      <c r="F58" s="50">
        <v>6</v>
      </c>
      <c r="G58" s="68" t="s">
        <v>739</v>
      </c>
    </row>
    <row r="59" spans="1:7" ht="38.25" x14ac:dyDescent="0.2">
      <c r="A59" s="48" t="s">
        <v>49</v>
      </c>
      <c r="B59" s="45" t="s">
        <v>413</v>
      </c>
      <c r="C59" s="49">
        <v>1093230522</v>
      </c>
      <c r="D59" s="46" t="s">
        <v>459</v>
      </c>
      <c r="E59" s="65">
        <v>38266667</v>
      </c>
      <c r="F59" s="50">
        <v>10.28</v>
      </c>
      <c r="G59" s="68" t="s">
        <v>736</v>
      </c>
    </row>
    <row r="60" spans="1:7" ht="38.25" x14ac:dyDescent="0.2">
      <c r="A60" s="48" t="s">
        <v>50</v>
      </c>
      <c r="B60" s="45" t="s">
        <v>419</v>
      </c>
      <c r="C60" s="49">
        <v>10143394</v>
      </c>
      <c r="D60" s="46" t="s">
        <v>460</v>
      </c>
      <c r="E60" s="65">
        <v>65000000</v>
      </c>
      <c r="F60" s="50">
        <v>10.25</v>
      </c>
      <c r="G60" s="68" t="s">
        <v>735</v>
      </c>
    </row>
    <row r="61" spans="1:7" ht="76.5" x14ac:dyDescent="0.2">
      <c r="A61" s="48" t="s">
        <v>51</v>
      </c>
      <c r="B61" s="45" t="s">
        <v>421</v>
      </c>
      <c r="C61" s="49">
        <v>1093212778</v>
      </c>
      <c r="D61" s="46" t="s">
        <v>461</v>
      </c>
      <c r="E61" s="65">
        <v>25600000</v>
      </c>
      <c r="F61" s="50">
        <v>7.12</v>
      </c>
      <c r="G61" s="68" t="s">
        <v>734</v>
      </c>
    </row>
    <row r="62" spans="1:7" ht="38.25" x14ac:dyDescent="0.2">
      <c r="A62" s="48" t="s">
        <v>52</v>
      </c>
      <c r="B62" s="59" t="s">
        <v>417</v>
      </c>
      <c r="C62" s="49">
        <v>1093221795</v>
      </c>
      <c r="D62" s="46" t="s">
        <v>462</v>
      </c>
      <c r="E62" s="65">
        <v>43733333</v>
      </c>
      <c r="F62" s="50">
        <v>10.28</v>
      </c>
      <c r="G62" s="68" t="s">
        <v>733</v>
      </c>
    </row>
    <row r="63" spans="1:7" ht="38.25" x14ac:dyDescent="0.2">
      <c r="A63" s="48" t="s">
        <v>66</v>
      </c>
      <c r="B63" s="45" t="s">
        <v>422</v>
      </c>
      <c r="C63" s="49" t="s">
        <v>531</v>
      </c>
      <c r="D63" s="46" t="s">
        <v>463</v>
      </c>
      <c r="E63" s="65">
        <v>71283333</v>
      </c>
      <c r="F63" s="50">
        <v>10.29</v>
      </c>
      <c r="G63" s="68" t="s">
        <v>732</v>
      </c>
    </row>
    <row r="64" spans="1:7" ht="51" x14ac:dyDescent="0.2">
      <c r="A64" s="48" t="s">
        <v>69</v>
      </c>
      <c r="B64" s="45" t="s">
        <v>423</v>
      </c>
      <c r="C64" s="49">
        <v>1087488115</v>
      </c>
      <c r="D64" s="46" t="s">
        <v>464</v>
      </c>
      <c r="E64" s="65">
        <v>35860000</v>
      </c>
      <c r="F64" s="50">
        <v>10.26</v>
      </c>
      <c r="G64" s="68" t="s">
        <v>757</v>
      </c>
    </row>
    <row r="65" spans="1:7" ht="38.25" x14ac:dyDescent="0.2">
      <c r="A65" s="48" t="s">
        <v>70</v>
      </c>
      <c r="B65" s="45" t="s">
        <v>424</v>
      </c>
      <c r="C65" s="49">
        <v>1093222863</v>
      </c>
      <c r="D65" s="46" t="s">
        <v>465</v>
      </c>
      <c r="E65" s="65">
        <v>38383333</v>
      </c>
      <c r="F65" s="50">
        <v>10.29</v>
      </c>
      <c r="G65" s="68" t="s">
        <v>751</v>
      </c>
    </row>
    <row r="66" spans="1:7" ht="38.25" x14ac:dyDescent="0.2">
      <c r="A66" s="48" t="s">
        <v>71</v>
      </c>
      <c r="B66" s="45" t="s">
        <v>425</v>
      </c>
      <c r="C66" s="49">
        <v>16078451</v>
      </c>
      <c r="D66" s="46" t="s">
        <v>466</v>
      </c>
      <c r="E66" s="65">
        <v>65800000</v>
      </c>
      <c r="F66" s="50">
        <v>10.29</v>
      </c>
      <c r="G66" s="68" t="s">
        <v>750</v>
      </c>
    </row>
    <row r="67" spans="1:7" ht="38.25" x14ac:dyDescent="0.2">
      <c r="A67" s="48" t="s">
        <v>128</v>
      </c>
      <c r="B67" s="45" t="s">
        <v>94</v>
      </c>
      <c r="C67" s="49">
        <v>75096370</v>
      </c>
      <c r="D67" s="46" t="s">
        <v>467</v>
      </c>
      <c r="E67" s="65">
        <v>53400000</v>
      </c>
      <c r="F67" s="50">
        <v>8.26</v>
      </c>
      <c r="G67" s="68" t="s">
        <v>713</v>
      </c>
    </row>
    <row r="68" spans="1:7" ht="38.25" x14ac:dyDescent="0.2">
      <c r="A68" s="48" t="s">
        <v>80</v>
      </c>
      <c r="B68" s="45" t="s">
        <v>426</v>
      </c>
      <c r="C68" s="49">
        <v>1112786992</v>
      </c>
      <c r="D68" s="46" t="s">
        <v>468</v>
      </c>
      <c r="E68" s="65">
        <v>37333333</v>
      </c>
      <c r="F68" s="50">
        <v>10.199999999999999</v>
      </c>
      <c r="G68" s="68" t="s">
        <v>731</v>
      </c>
    </row>
    <row r="69" spans="1:7" ht="38.25" x14ac:dyDescent="0.2">
      <c r="A69" s="48" t="s">
        <v>81</v>
      </c>
      <c r="B69" s="45" t="s">
        <v>125</v>
      </c>
      <c r="C69" s="49">
        <v>1093223850</v>
      </c>
      <c r="D69" s="46" t="s">
        <v>469</v>
      </c>
      <c r="E69" s="65">
        <v>41166666</v>
      </c>
      <c r="F69" s="50">
        <v>10.25</v>
      </c>
      <c r="G69" s="68" t="s">
        <v>730</v>
      </c>
    </row>
    <row r="70" spans="1:7" s="51" customFormat="1" ht="51" x14ac:dyDescent="0.2">
      <c r="A70" s="48" t="s">
        <v>82</v>
      </c>
      <c r="B70" s="45" t="s">
        <v>628</v>
      </c>
      <c r="C70" s="49">
        <v>1087486895</v>
      </c>
      <c r="D70" s="46" t="s">
        <v>470</v>
      </c>
      <c r="E70" s="65">
        <v>40800000</v>
      </c>
      <c r="F70" s="50">
        <v>10.06</v>
      </c>
      <c r="G70" s="68" t="s">
        <v>729</v>
      </c>
    </row>
    <row r="71" spans="1:7" ht="63.75" x14ac:dyDescent="0.2">
      <c r="A71" s="48" t="s">
        <v>83</v>
      </c>
      <c r="B71" s="45" t="s">
        <v>431</v>
      </c>
      <c r="C71" s="49">
        <v>42131527</v>
      </c>
      <c r="D71" s="46" t="s">
        <v>471</v>
      </c>
      <c r="E71" s="65">
        <v>69116666</v>
      </c>
      <c r="F71" s="50">
        <v>10.19</v>
      </c>
      <c r="G71" s="68" t="s">
        <v>705</v>
      </c>
    </row>
    <row r="72" spans="1:7" ht="38.25" x14ac:dyDescent="0.2">
      <c r="A72" s="48" t="s">
        <v>84</v>
      </c>
      <c r="B72" s="45" t="s">
        <v>432</v>
      </c>
      <c r="C72" s="49">
        <v>1088345302</v>
      </c>
      <c r="D72" s="46" t="s">
        <v>472</v>
      </c>
      <c r="E72" s="65">
        <v>42075000</v>
      </c>
      <c r="F72" s="50">
        <v>9.27</v>
      </c>
      <c r="G72" s="68" t="s">
        <v>728</v>
      </c>
    </row>
    <row r="73" spans="1:7" ht="25.5" x14ac:dyDescent="0.2">
      <c r="A73" s="48" t="s">
        <v>85</v>
      </c>
      <c r="B73" s="45" t="s">
        <v>489</v>
      </c>
      <c r="C73" s="49">
        <v>1093214509</v>
      </c>
      <c r="D73" s="46" t="s">
        <v>532</v>
      </c>
      <c r="E73" s="65">
        <v>26400000</v>
      </c>
      <c r="F73" s="50">
        <v>8</v>
      </c>
      <c r="G73" s="68" t="s">
        <v>707</v>
      </c>
    </row>
    <row r="74" spans="1:7" ht="25.5" x14ac:dyDescent="0.2">
      <c r="A74" s="48" t="s">
        <v>86</v>
      </c>
      <c r="B74" s="45" t="s">
        <v>490</v>
      </c>
      <c r="C74" s="49">
        <v>1093212796</v>
      </c>
      <c r="D74" s="46" t="s">
        <v>533</v>
      </c>
      <c r="E74" s="65">
        <v>40800000</v>
      </c>
      <c r="F74" s="50">
        <v>10.06</v>
      </c>
      <c r="G74" s="68" t="s">
        <v>706</v>
      </c>
    </row>
    <row r="75" spans="1:7" ht="38.25" x14ac:dyDescent="0.2">
      <c r="A75" s="48" t="s">
        <v>87</v>
      </c>
      <c r="B75" s="45" t="s">
        <v>494</v>
      </c>
      <c r="C75" s="49">
        <v>25170287</v>
      </c>
      <c r="D75" s="46" t="s">
        <v>534</v>
      </c>
      <c r="E75" s="65">
        <v>32450000</v>
      </c>
      <c r="F75" s="50">
        <v>9.25</v>
      </c>
      <c r="G75" s="68" t="s">
        <v>698</v>
      </c>
    </row>
    <row r="76" spans="1:7" ht="51" x14ac:dyDescent="0.2">
      <c r="A76" s="48" t="s">
        <v>89</v>
      </c>
      <c r="B76" s="45" t="s">
        <v>501</v>
      </c>
      <c r="C76" s="49" t="s">
        <v>535</v>
      </c>
      <c r="D76" s="46" t="s">
        <v>536</v>
      </c>
      <c r="E76" s="65">
        <v>66045000</v>
      </c>
      <c r="F76" s="50">
        <v>9.1999999999999993</v>
      </c>
      <c r="G76" s="68" t="s">
        <v>697</v>
      </c>
    </row>
    <row r="77" spans="1:7" ht="38.25" x14ac:dyDescent="0.2">
      <c r="A77" s="48" t="s">
        <v>388</v>
      </c>
      <c r="B77" s="45" t="s">
        <v>503</v>
      </c>
      <c r="C77" s="49">
        <v>1056302233</v>
      </c>
      <c r="D77" s="46" t="s">
        <v>537</v>
      </c>
      <c r="E77" s="65">
        <v>697282166</v>
      </c>
      <c r="F77" s="50">
        <v>5.05</v>
      </c>
      <c r="G77" s="68" t="s">
        <v>696</v>
      </c>
    </row>
    <row r="78" spans="1:7" ht="38.25" x14ac:dyDescent="0.2">
      <c r="A78" s="48" t="s">
        <v>391</v>
      </c>
      <c r="B78" s="45" t="s">
        <v>555</v>
      </c>
      <c r="C78" s="49">
        <v>42135159</v>
      </c>
      <c r="D78" s="46" t="s">
        <v>569</v>
      </c>
      <c r="E78" s="65">
        <v>36833333</v>
      </c>
      <c r="F78" s="50">
        <v>8.1999999999999993</v>
      </c>
      <c r="G78" s="68" t="s">
        <v>672</v>
      </c>
    </row>
    <row r="79" spans="1:7" ht="25.5" x14ac:dyDescent="0.2">
      <c r="A79" s="48" t="s">
        <v>392</v>
      </c>
      <c r="B79" s="45" t="s">
        <v>291</v>
      </c>
      <c r="C79" s="49">
        <v>1053782894</v>
      </c>
      <c r="D79" s="46" t="s">
        <v>580</v>
      </c>
      <c r="E79" s="65">
        <v>26833333</v>
      </c>
      <c r="F79" s="50">
        <v>7.2</v>
      </c>
      <c r="G79" s="68" t="s">
        <v>674</v>
      </c>
    </row>
    <row r="80" spans="1:7" ht="51" x14ac:dyDescent="0.2">
      <c r="A80" s="48" t="s">
        <v>396</v>
      </c>
      <c r="B80" s="45" t="s">
        <v>135</v>
      </c>
      <c r="C80" s="49" t="s">
        <v>581</v>
      </c>
      <c r="D80" s="46" t="s">
        <v>582</v>
      </c>
      <c r="E80" s="65">
        <v>100000000</v>
      </c>
      <c r="F80" s="50">
        <v>7.15</v>
      </c>
      <c r="G80" s="68" t="s">
        <v>673</v>
      </c>
    </row>
    <row r="81" spans="1:7" ht="38.25" x14ac:dyDescent="0.2">
      <c r="A81" s="48" t="s">
        <v>602</v>
      </c>
      <c r="B81" s="45" t="s">
        <v>603</v>
      </c>
      <c r="C81" s="49" t="s">
        <v>605</v>
      </c>
      <c r="D81" s="46" t="s">
        <v>606</v>
      </c>
      <c r="E81" s="65">
        <v>29750000</v>
      </c>
      <c r="F81" s="50">
        <v>2</v>
      </c>
      <c r="G81" s="68" t="s">
        <v>664</v>
      </c>
    </row>
    <row r="82" spans="1:7" ht="76.5" x14ac:dyDescent="0.2">
      <c r="A82" s="48" t="s">
        <v>610</v>
      </c>
      <c r="B82" s="45" t="s">
        <v>412</v>
      </c>
      <c r="C82" s="49">
        <v>1087985323</v>
      </c>
      <c r="D82" s="46" t="s">
        <v>458</v>
      </c>
      <c r="E82" s="65">
        <v>14000000</v>
      </c>
      <c r="F82" s="50">
        <v>4</v>
      </c>
      <c r="G82" s="68" t="s">
        <v>663</v>
      </c>
    </row>
    <row r="83" spans="1:7" ht="51" x14ac:dyDescent="0.2">
      <c r="A83" s="48" t="s">
        <v>613</v>
      </c>
      <c r="B83" s="45" t="s">
        <v>614</v>
      </c>
      <c r="C83" s="49">
        <v>1004779360</v>
      </c>
      <c r="D83" s="46" t="s">
        <v>401</v>
      </c>
      <c r="E83" s="65">
        <v>10500000</v>
      </c>
      <c r="F83" s="50">
        <v>3</v>
      </c>
      <c r="G83" s="68" t="s">
        <v>659</v>
      </c>
    </row>
    <row r="84" spans="1:7" ht="63.75" x14ac:dyDescent="0.2">
      <c r="A84" s="48" t="s">
        <v>640</v>
      </c>
      <c r="B84" s="45" t="s">
        <v>641</v>
      </c>
      <c r="C84" s="49" t="s">
        <v>642</v>
      </c>
      <c r="D84" s="46" t="s">
        <v>627</v>
      </c>
      <c r="E84" s="65">
        <v>46854523</v>
      </c>
      <c r="F84" s="50">
        <v>1</v>
      </c>
      <c r="G84" s="68" t="s">
        <v>661</v>
      </c>
    </row>
    <row r="85" spans="1:7" ht="38.25" x14ac:dyDescent="0.2">
      <c r="A85" s="48" t="s">
        <v>36</v>
      </c>
      <c r="B85" s="45" t="s">
        <v>474</v>
      </c>
      <c r="C85" s="49">
        <v>18592745</v>
      </c>
      <c r="D85" s="46" t="s">
        <v>473</v>
      </c>
      <c r="E85" s="65">
        <v>150000000</v>
      </c>
      <c r="F85" s="50">
        <v>10.28</v>
      </c>
      <c r="G85" s="68" t="s">
        <v>744</v>
      </c>
    </row>
    <row r="86" spans="1:7" ht="63.75" x14ac:dyDescent="0.2">
      <c r="A86" s="48" t="s">
        <v>37</v>
      </c>
      <c r="B86" s="45" t="s">
        <v>414</v>
      </c>
      <c r="C86" s="49" t="s">
        <v>538</v>
      </c>
      <c r="D86" s="46" t="s">
        <v>475</v>
      </c>
      <c r="E86" s="65">
        <v>499999999.95999998</v>
      </c>
      <c r="F86" s="50">
        <v>10.29</v>
      </c>
      <c r="G86" s="68" t="s">
        <v>743</v>
      </c>
    </row>
    <row r="87" spans="1:7" ht="25.5" x14ac:dyDescent="0.2">
      <c r="A87" s="48" t="s">
        <v>38</v>
      </c>
      <c r="B87" s="45" t="s">
        <v>477</v>
      </c>
      <c r="C87" s="49" t="s">
        <v>236</v>
      </c>
      <c r="D87" s="46" t="s">
        <v>476</v>
      </c>
      <c r="E87" s="65">
        <v>134962000</v>
      </c>
      <c r="F87" s="50">
        <v>11</v>
      </c>
      <c r="G87" s="68" t="s">
        <v>695</v>
      </c>
    </row>
    <row r="88" spans="1:7" ht="25.5" x14ac:dyDescent="0.2">
      <c r="A88" s="48" t="s">
        <v>39</v>
      </c>
      <c r="B88" s="45" t="s">
        <v>492</v>
      </c>
      <c r="C88" s="49" t="s">
        <v>539</v>
      </c>
      <c r="D88" s="46" t="s">
        <v>540</v>
      </c>
      <c r="E88" s="65">
        <v>384475483</v>
      </c>
      <c r="F88" s="50">
        <v>10</v>
      </c>
      <c r="G88" s="68" t="s">
        <v>694</v>
      </c>
    </row>
    <row r="89" spans="1:7" ht="25.5" x14ac:dyDescent="0.2">
      <c r="A89" s="48" t="s">
        <v>40</v>
      </c>
      <c r="B89" s="45" t="s">
        <v>493</v>
      </c>
      <c r="C89" s="49" t="s">
        <v>541</v>
      </c>
      <c r="D89" s="46" t="s">
        <v>542</v>
      </c>
      <c r="E89" s="65">
        <v>30963610</v>
      </c>
      <c r="F89" s="50">
        <v>10</v>
      </c>
      <c r="G89" s="68" t="s">
        <v>693</v>
      </c>
    </row>
    <row r="90" spans="1:7" ht="25.5" x14ac:dyDescent="0.2">
      <c r="A90" s="48" t="s">
        <v>53</v>
      </c>
      <c r="B90" s="45" t="s">
        <v>498</v>
      </c>
      <c r="C90" s="49">
        <v>1093217578</v>
      </c>
      <c r="D90" s="46" t="s">
        <v>543</v>
      </c>
      <c r="E90" s="65">
        <v>67120000</v>
      </c>
      <c r="F90" s="50">
        <v>8</v>
      </c>
      <c r="G90" s="68" t="s">
        <v>692</v>
      </c>
    </row>
    <row r="91" spans="1:7" ht="25.5" x14ac:dyDescent="0.2">
      <c r="A91" s="48" t="s">
        <v>54</v>
      </c>
      <c r="B91" s="45" t="s">
        <v>523</v>
      </c>
      <c r="C91" s="49" t="s">
        <v>544</v>
      </c>
      <c r="D91" s="46" t="s">
        <v>545</v>
      </c>
      <c r="E91" s="65">
        <v>55000000</v>
      </c>
      <c r="F91" s="50">
        <v>9.15</v>
      </c>
      <c r="G91" s="68" t="s">
        <v>691</v>
      </c>
    </row>
    <row r="92" spans="1:7" ht="51" x14ac:dyDescent="0.2">
      <c r="A92" s="48" t="s">
        <v>55</v>
      </c>
      <c r="B92" s="45" t="s">
        <v>527</v>
      </c>
      <c r="C92" s="49" t="s">
        <v>570</v>
      </c>
      <c r="D92" s="46" t="s">
        <v>571</v>
      </c>
      <c r="E92" s="65">
        <v>126957000</v>
      </c>
      <c r="F92" s="50">
        <v>8.24</v>
      </c>
      <c r="G92" s="68" t="s">
        <v>685</v>
      </c>
    </row>
    <row r="93" spans="1:7" ht="38.25" x14ac:dyDescent="0.2">
      <c r="A93" s="48" t="s">
        <v>63</v>
      </c>
      <c r="B93" s="45" t="s">
        <v>559</v>
      </c>
      <c r="C93" s="49" t="s">
        <v>597</v>
      </c>
      <c r="D93" s="46" t="s">
        <v>583</v>
      </c>
      <c r="E93" s="65">
        <v>100000000</v>
      </c>
      <c r="F93" s="50">
        <v>8</v>
      </c>
      <c r="G93" s="68" t="s">
        <v>677</v>
      </c>
    </row>
    <row r="94" spans="1:7" ht="63.75" x14ac:dyDescent="0.2">
      <c r="A94" s="48" t="s">
        <v>64</v>
      </c>
      <c r="B94" s="50" t="s">
        <v>589</v>
      </c>
      <c r="C94" s="49" t="s">
        <v>598</v>
      </c>
      <c r="D94" s="46" t="s">
        <v>599</v>
      </c>
      <c r="E94" s="65">
        <v>60000000</v>
      </c>
      <c r="F94" s="50">
        <v>5.17</v>
      </c>
      <c r="G94" s="68" t="s">
        <v>666</v>
      </c>
    </row>
    <row r="95" spans="1:7" ht="63.75" x14ac:dyDescent="0.2">
      <c r="A95" s="48" t="s">
        <v>395</v>
      </c>
      <c r="B95" s="45" t="s">
        <v>159</v>
      </c>
      <c r="C95" s="49" t="s">
        <v>600</v>
      </c>
      <c r="D95" s="46" t="s">
        <v>601</v>
      </c>
      <c r="E95" s="65">
        <v>273519221</v>
      </c>
      <c r="F95" s="50">
        <v>7</v>
      </c>
      <c r="G95" s="68" t="s">
        <v>671</v>
      </c>
    </row>
    <row r="96" spans="1:7" ht="25.5" x14ac:dyDescent="0.2">
      <c r="A96" s="48" t="s">
        <v>399</v>
      </c>
      <c r="B96" s="45" t="s">
        <v>619</v>
      </c>
      <c r="C96" s="49" t="s">
        <v>629</v>
      </c>
      <c r="D96" s="46" t="s">
        <v>630</v>
      </c>
      <c r="E96" s="65">
        <v>106172500</v>
      </c>
      <c r="F96" s="50">
        <v>3</v>
      </c>
      <c r="G96" s="68" t="s">
        <v>660</v>
      </c>
    </row>
    <row r="97" spans="1:1023 1027:2047 2051:3071 3075:4095 4099:5119 5123:6143 6147:7167 7171:8191 8195:9215 9219:10239 10243:11263 11267:12287 12291:13311 13315:14335 14339:15359 15363:16363" ht="63.75" x14ac:dyDescent="0.2">
      <c r="A97" s="48" t="s">
        <v>56</v>
      </c>
      <c r="B97" s="45" t="s">
        <v>434</v>
      </c>
      <c r="C97" s="49">
        <v>18596414</v>
      </c>
      <c r="D97" s="46" t="s">
        <v>546</v>
      </c>
      <c r="E97" s="65">
        <v>49880000</v>
      </c>
      <c r="F97" s="50">
        <v>8.18</v>
      </c>
      <c r="G97" s="68" t="s">
        <v>703</v>
      </c>
    </row>
    <row r="98" spans="1:1023 1027:2047 2051:3071 3075:4095 4099:5119 5123:6143 6147:7167 7171:8191 8195:9215 9219:10239 10243:11263 11267:12287 12291:13311 13315:14335 14339:15359 15363:16363" ht="76.5" x14ac:dyDescent="0.2">
      <c r="A98" s="48" t="s">
        <v>67</v>
      </c>
      <c r="B98" s="45" t="s">
        <v>495</v>
      </c>
      <c r="C98" s="49">
        <v>1093215380</v>
      </c>
      <c r="D98" s="46" t="s">
        <v>547</v>
      </c>
      <c r="E98" s="65">
        <v>47300000</v>
      </c>
      <c r="F98" s="50">
        <v>8.18</v>
      </c>
      <c r="G98" s="68" t="s">
        <v>704</v>
      </c>
    </row>
    <row r="99" spans="1:1023 1027:2047 2051:3071 3075:4095 4099:5119 5123:6143 6147:7167 7171:8191 8195:9215 9219:10239 10243:11263 11267:12287 12291:13311 13315:14335 14339:15359 15363:16363" ht="51" x14ac:dyDescent="0.2">
      <c r="A99" s="48" t="s">
        <v>72</v>
      </c>
      <c r="B99" s="45" t="s">
        <v>502</v>
      </c>
      <c r="C99" s="49">
        <v>1093215244</v>
      </c>
      <c r="D99" s="46" t="s">
        <v>548</v>
      </c>
      <c r="E99" s="65">
        <v>84800986</v>
      </c>
      <c r="F99" s="50">
        <v>5.05</v>
      </c>
      <c r="G99" s="68" t="s">
        <v>690</v>
      </c>
    </row>
    <row r="100" spans="1:1023 1027:2047 2051:3071 3075:4095 4099:5119 5123:6143 6147:7167 7171:8191 8195:9215 9219:10239 10243:11263 11267:12287 12291:13311 13315:14335 14339:15359 15363:16363" ht="76.5" x14ac:dyDescent="0.2">
      <c r="A100" s="48" t="s">
        <v>90</v>
      </c>
      <c r="B100" s="45" t="s">
        <v>503</v>
      </c>
      <c r="C100" s="49">
        <v>1056302233</v>
      </c>
      <c r="D100" s="46" t="s">
        <v>584</v>
      </c>
      <c r="E100" s="65">
        <v>584227955</v>
      </c>
      <c r="F100" s="50">
        <v>6.3500000000000005</v>
      </c>
      <c r="G100" s="68" t="s">
        <v>684</v>
      </c>
    </row>
    <row r="101" spans="1:1023 1027:2047 2051:3071 3075:4095 4099:5119 5123:6143 6147:7167 7171:8191 8195:9215 9219:10239 10243:11263 11267:12287 12291:13311 13315:14335 14339:15359 15363:16363" ht="89.25" x14ac:dyDescent="0.2">
      <c r="A101" s="48" t="s">
        <v>638</v>
      </c>
      <c r="B101" s="45" t="s">
        <v>639</v>
      </c>
      <c r="C101" s="49">
        <v>1088253187</v>
      </c>
      <c r="D101" s="46" t="s">
        <v>643</v>
      </c>
      <c r="E101" s="65">
        <v>78896440</v>
      </c>
      <c r="F101" s="50">
        <v>2</v>
      </c>
      <c r="G101" s="68" t="s">
        <v>653</v>
      </c>
    </row>
    <row r="102" spans="1:1023 1027:2047 2051:3071 3075:4095 4099:5119 5123:6143 6147:7167 7171:8191 8195:9215 9219:10239 10243:11263 11267:12287 12291:13311 13315:14335 14339:15359 15363:16363" ht="51" x14ac:dyDescent="0.2">
      <c r="A102" s="48" t="s">
        <v>57</v>
      </c>
      <c r="B102" s="45" t="s">
        <v>526</v>
      </c>
      <c r="C102" s="49" t="s">
        <v>354</v>
      </c>
      <c r="D102" s="46" t="s">
        <v>572</v>
      </c>
      <c r="E102" s="65">
        <v>253193177</v>
      </c>
      <c r="F102" s="50">
        <v>1.1499999999999999</v>
      </c>
      <c r="G102" s="68" t="s">
        <v>669</v>
      </c>
    </row>
    <row r="103" spans="1:1023 1027:2047 2051:3071 3075:4095 4099:5119 5123:6143 6147:7167 7171:8191 8195:9215 9219:10239 10243:11263 11267:12287 12291:13311 13315:14335 14339:15359 15363:16363" ht="38.25" x14ac:dyDescent="0.2">
      <c r="A103" s="48" t="s">
        <v>58</v>
      </c>
      <c r="B103" s="45" t="s">
        <v>553</v>
      </c>
      <c r="C103" s="49" t="s">
        <v>573</v>
      </c>
      <c r="D103" s="46" t="s">
        <v>574</v>
      </c>
      <c r="E103" s="65">
        <v>1476662305.95</v>
      </c>
      <c r="F103" s="50">
        <v>5</v>
      </c>
      <c r="G103" s="68" t="s">
        <v>683</v>
      </c>
    </row>
    <row r="104" spans="1:1023 1027:2047 2051:3071 3075:4095 4099:5119 5123:6143 6147:7167 7171:8191 8195:9215 9219:10239 10243:11263 11267:12287 12291:13311 13315:14335 14339:15359 15363:16363" ht="51" x14ac:dyDescent="0.2">
      <c r="A104" s="48" t="s">
        <v>59</v>
      </c>
      <c r="B104" s="45" t="s">
        <v>554</v>
      </c>
      <c r="C104" s="49" t="s">
        <v>607</v>
      </c>
      <c r="D104" s="46" t="s">
        <v>575</v>
      </c>
      <c r="E104" s="65">
        <v>4372266901</v>
      </c>
      <c r="F104" s="50">
        <v>6.3500000000000005</v>
      </c>
      <c r="G104" s="68" t="s">
        <v>679</v>
      </c>
    </row>
    <row r="105" spans="1:1023 1027:2047 2051:3071 3075:4095 4099:5119 5123:6143 6147:7167 7171:8191 8195:9215 9219:10239 10243:11263 11267:12287 12291:13311 13315:14335 14339:15359 15363:16363" ht="38.25" x14ac:dyDescent="0.2">
      <c r="A105" s="48" t="s">
        <v>68</v>
      </c>
      <c r="B105" s="45" t="s">
        <v>636</v>
      </c>
      <c r="C105" s="49" t="s">
        <v>645</v>
      </c>
      <c r="D105" s="46" t="s">
        <v>646</v>
      </c>
      <c r="E105" s="65">
        <v>80351344</v>
      </c>
      <c r="F105" s="50">
        <v>1</v>
      </c>
      <c r="G105" s="68" t="s">
        <v>654</v>
      </c>
    </row>
    <row r="106" spans="1:1023 1027:2047 2051:3071 3075:4095 4099:5119 5123:6143 6147:7167 7171:8191 8195:9215 9219:10239 10243:11263 11267:12287 12291:13311 13315:14335 14339:15359 15363:16363" ht="51" x14ac:dyDescent="0.2">
      <c r="A106" s="48" t="s">
        <v>637</v>
      </c>
      <c r="B106" s="45" t="s">
        <v>302</v>
      </c>
      <c r="C106" s="49">
        <v>18616135</v>
      </c>
      <c r="D106" s="46" t="s">
        <v>644</v>
      </c>
      <c r="E106" s="65">
        <v>355535805</v>
      </c>
      <c r="F106" s="50">
        <v>2</v>
      </c>
      <c r="G106" s="68" t="s">
        <v>655</v>
      </c>
    </row>
    <row r="107" spans="1:1023 1027:2047 2051:3071 3075:4095 4099:5119 5123:6143 6147:7167 7171:8191 8195:9215 9219:10239 10243:11263 11267:12287 12291:13311 13315:14335 14339:15359 15363:16363" ht="51" x14ac:dyDescent="0.2">
      <c r="A107" s="48" t="s">
        <v>140</v>
      </c>
      <c r="B107" s="45" t="s">
        <v>497</v>
      </c>
      <c r="C107" s="49">
        <v>7561117</v>
      </c>
      <c r="D107" s="46" t="s">
        <v>549</v>
      </c>
      <c r="E107" s="65">
        <v>19920000</v>
      </c>
      <c r="F107" s="50">
        <v>9.26</v>
      </c>
      <c r="G107" s="68" t="s">
        <v>689</v>
      </c>
    </row>
    <row r="108" spans="1:1023 1027:2047 2051:3071 3075:4095 4099:5119 5123:6143 6147:7167 7171:8191 8195:9215 9219:10239 10243:11263 11267:12287 12291:13311 13315:14335 14339:15359 15363:16363" ht="63.75" x14ac:dyDescent="0.2">
      <c r="A108" s="48" t="s">
        <v>387</v>
      </c>
      <c r="B108" s="45" t="s">
        <v>504</v>
      </c>
      <c r="C108" s="49" t="s">
        <v>550</v>
      </c>
      <c r="D108" s="46" t="s">
        <v>551</v>
      </c>
      <c r="E108" s="65">
        <v>180059800</v>
      </c>
      <c r="F108" s="50">
        <v>10.26</v>
      </c>
      <c r="G108" s="68" t="s">
        <v>688</v>
      </c>
    </row>
    <row r="109" spans="1:1023 1027:2047 2051:3071 3075:4095 4099:5119 5123:6143 6147:7167 7171:8191 8195:9215 9219:10239 10243:11263 11267:12287 12291:13311 13315:14335 14339:15359 15363:16363" ht="38.25" x14ac:dyDescent="0.2">
      <c r="A109" s="48" t="s">
        <v>398</v>
      </c>
      <c r="B109" s="45" t="s">
        <v>560</v>
      </c>
      <c r="C109" s="49" t="s">
        <v>576</v>
      </c>
      <c r="D109" s="46" t="s">
        <v>577</v>
      </c>
      <c r="E109" s="65">
        <v>115333017</v>
      </c>
      <c r="F109" s="50">
        <v>1</v>
      </c>
      <c r="G109" s="68" t="s">
        <v>680</v>
      </c>
    </row>
    <row r="110" spans="1:1023 1027:2047 2051:3071 3075:4095 4099:5119 5123:6143 6147:7167 7171:8191 8195:9215 9219:10239 10243:11263 11267:12287 12291:13311 13315:14335 14339:15359 15363:16363" ht="38.25" x14ac:dyDescent="0.2">
      <c r="A110" s="48" t="s">
        <v>611</v>
      </c>
      <c r="B110" s="45" t="s">
        <v>631</v>
      </c>
      <c r="C110" s="49" t="s">
        <v>632</v>
      </c>
      <c r="D110" s="46" t="s">
        <v>633</v>
      </c>
      <c r="E110" s="65">
        <v>47860134</v>
      </c>
      <c r="F110" s="50">
        <v>0.45</v>
      </c>
      <c r="G110" s="68" t="s">
        <v>651</v>
      </c>
    </row>
    <row r="111" spans="1:1023 1027:2047 2051:3071 3075:4095 4099:5119 5123:6143 6147:7167 7171:8191 8195:9215 9219:10239 10243:11263 11267:12287 12291:13311 13315:14335 14339:15359 15363:16363" s="52" customFormat="1" ht="38.25" x14ac:dyDescent="0.25">
      <c r="A111" s="48" t="s">
        <v>615</v>
      </c>
      <c r="B111" s="45" t="s">
        <v>616</v>
      </c>
      <c r="C111" s="63" t="s">
        <v>634</v>
      </c>
      <c r="D111" s="45" t="s">
        <v>635</v>
      </c>
      <c r="E111" s="64">
        <v>49020860</v>
      </c>
      <c r="F111" s="45">
        <v>0.45</v>
      </c>
      <c r="G111" s="90" t="s">
        <v>652</v>
      </c>
      <c r="K111" s="53"/>
      <c r="O111" s="53"/>
      <c r="S111" s="53"/>
      <c r="W111" s="53"/>
      <c r="AA111" s="53"/>
      <c r="AE111" s="53"/>
      <c r="AI111" s="53"/>
      <c r="AM111" s="53"/>
      <c r="AQ111" s="53"/>
      <c r="AU111" s="53"/>
      <c r="AY111" s="53"/>
      <c r="BC111" s="53"/>
      <c r="BG111" s="53"/>
      <c r="BK111" s="53"/>
      <c r="BO111" s="53"/>
      <c r="BS111" s="53"/>
      <c r="BW111" s="53"/>
      <c r="CA111" s="53"/>
      <c r="CE111" s="53"/>
      <c r="CI111" s="53"/>
      <c r="CM111" s="53"/>
      <c r="CQ111" s="53"/>
      <c r="CU111" s="53"/>
      <c r="CY111" s="53"/>
      <c r="DC111" s="53"/>
      <c r="DG111" s="53"/>
      <c r="DK111" s="53"/>
      <c r="DO111" s="53"/>
      <c r="DS111" s="53"/>
      <c r="DW111" s="53"/>
      <c r="EA111" s="53"/>
      <c r="EE111" s="53"/>
      <c r="EI111" s="53"/>
      <c r="EM111" s="53"/>
      <c r="EQ111" s="53"/>
      <c r="EU111" s="53"/>
      <c r="EY111" s="53"/>
      <c r="FC111" s="53"/>
      <c r="FG111" s="53"/>
      <c r="FK111" s="53"/>
      <c r="FO111" s="53"/>
      <c r="FS111" s="53"/>
      <c r="FW111" s="53"/>
      <c r="GA111" s="53"/>
      <c r="GE111" s="53"/>
      <c r="GI111" s="53"/>
      <c r="GM111" s="53"/>
      <c r="GQ111" s="53"/>
      <c r="GU111" s="53"/>
      <c r="GY111" s="53"/>
      <c r="HC111" s="53"/>
      <c r="HG111" s="53"/>
      <c r="HK111" s="53"/>
      <c r="HO111" s="53"/>
      <c r="HS111" s="53"/>
      <c r="HW111" s="53"/>
      <c r="IA111" s="53"/>
      <c r="IE111" s="53"/>
      <c r="II111" s="53"/>
      <c r="IM111" s="53"/>
      <c r="IQ111" s="53"/>
      <c r="IU111" s="53"/>
      <c r="IY111" s="53"/>
      <c r="JC111" s="53"/>
      <c r="JG111" s="53"/>
      <c r="JK111" s="53"/>
      <c r="JO111" s="53"/>
      <c r="JS111" s="53"/>
      <c r="JW111" s="53"/>
      <c r="KA111" s="53"/>
      <c r="KE111" s="53"/>
      <c r="KI111" s="53"/>
      <c r="KM111" s="53"/>
      <c r="KQ111" s="53"/>
      <c r="KU111" s="53"/>
      <c r="KY111" s="53"/>
      <c r="LC111" s="53"/>
      <c r="LG111" s="53"/>
      <c r="LK111" s="53"/>
      <c r="LO111" s="53"/>
      <c r="LS111" s="53"/>
      <c r="LW111" s="53"/>
      <c r="MA111" s="53"/>
      <c r="ME111" s="53"/>
      <c r="MI111" s="53"/>
      <c r="MM111" s="53"/>
      <c r="MQ111" s="53"/>
      <c r="MU111" s="53"/>
      <c r="MY111" s="53"/>
      <c r="NC111" s="53"/>
      <c r="NG111" s="53"/>
      <c r="NK111" s="53"/>
      <c r="NO111" s="53"/>
      <c r="NS111" s="53"/>
      <c r="NW111" s="53"/>
      <c r="OA111" s="53"/>
      <c r="OE111" s="53"/>
      <c r="OI111" s="53"/>
      <c r="OM111" s="53"/>
      <c r="OQ111" s="53"/>
      <c r="OU111" s="53"/>
      <c r="OY111" s="53"/>
      <c r="PC111" s="53"/>
      <c r="PG111" s="53"/>
      <c r="PK111" s="53"/>
      <c r="PO111" s="53"/>
      <c r="PS111" s="53"/>
      <c r="PW111" s="53"/>
      <c r="QA111" s="53"/>
      <c r="QE111" s="53"/>
      <c r="QI111" s="53"/>
      <c r="QM111" s="53"/>
      <c r="QQ111" s="53"/>
      <c r="QU111" s="53"/>
      <c r="QY111" s="53"/>
      <c r="RC111" s="53"/>
      <c r="RG111" s="53"/>
      <c r="RK111" s="53"/>
      <c r="RO111" s="53"/>
      <c r="RS111" s="53"/>
      <c r="RW111" s="53"/>
      <c r="SA111" s="53"/>
      <c r="SE111" s="53"/>
      <c r="SI111" s="53"/>
      <c r="SM111" s="53"/>
      <c r="SQ111" s="53"/>
      <c r="SU111" s="53"/>
      <c r="SY111" s="53"/>
      <c r="TC111" s="53"/>
      <c r="TG111" s="53"/>
      <c r="TK111" s="53"/>
      <c r="TO111" s="53"/>
      <c r="TS111" s="53"/>
      <c r="TW111" s="53"/>
      <c r="UA111" s="53"/>
      <c r="UE111" s="53"/>
      <c r="UI111" s="53"/>
      <c r="UM111" s="53"/>
      <c r="UQ111" s="53"/>
      <c r="UU111" s="53"/>
      <c r="UY111" s="53"/>
      <c r="VC111" s="53"/>
      <c r="VG111" s="53"/>
      <c r="VK111" s="53"/>
      <c r="VO111" s="53"/>
      <c r="VS111" s="53"/>
      <c r="VW111" s="53"/>
      <c r="WA111" s="53"/>
      <c r="WE111" s="53"/>
      <c r="WI111" s="53"/>
      <c r="WM111" s="53"/>
      <c r="WQ111" s="53"/>
      <c r="WU111" s="53"/>
      <c r="WY111" s="53"/>
      <c r="XC111" s="53"/>
      <c r="XG111" s="53"/>
      <c r="XK111" s="53"/>
      <c r="XO111" s="53"/>
      <c r="XS111" s="53"/>
      <c r="XW111" s="53"/>
      <c r="YA111" s="53"/>
      <c r="YE111" s="53"/>
      <c r="YI111" s="53"/>
      <c r="YM111" s="53"/>
      <c r="YQ111" s="53"/>
      <c r="YU111" s="53"/>
      <c r="YY111" s="53"/>
      <c r="ZC111" s="53"/>
      <c r="ZG111" s="53"/>
      <c r="ZK111" s="53"/>
      <c r="ZO111" s="53"/>
      <c r="ZS111" s="53"/>
      <c r="ZW111" s="53"/>
      <c r="AAA111" s="53"/>
      <c r="AAE111" s="53"/>
      <c r="AAI111" s="53"/>
      <c r="AAM111" s="53"/>
      <c r="AAQ111" s="53"/>
      <c r="AAU111" s="53"/>
      <c r="AAY111" s="53"/>
      <c r="ABC111" s="53"/>
      <c r="ABG111" s="53"/>
      <c r="ABK111" s="53"/>
      <c r="ABO111" s="53"/>
      <c r="ABS111" s="53"/>
      <c r="ABW111" s="53"/>
      <c r="ACA111" s="53"/>
      <c r="ACE111" s="53"/>
      <c r="ACI111" s="53"/>
      <c r="ACM111" s="53"/>
      <c r="ACQ111" s="53"/>
      <c r="ACU111" s="53"/>
      <c r="ACY111" s="53"/>
      <c r="ADC111" s="53"/>
      <c r="ADG111" s="53"/>
      <c r="ADK111" s="53"/>
      <c r="ADO111" s="53"/>
      <c r="ADS111" s="53"/>
      <c r="ADW111" s="53"/>
      <c r="AEA111" s="53"/>
      <c r="AEE111" s="53"/>
      <c r="AEI111" s="53"/>
      <c r="AEM111" s="53"/>
      <c r="AEQ111" s="53"/>
      <c r="AEU111" s="53"/>
      <c r="AEY111" s="53"/>
      <c r="AFC111" s="53"/>
      <c r="AFG111" s="53"/>
      <c r="AFK111" s="53"/>
      <c r="AFO111" s="53"/>
      <c r="AFS111" s="53"/>
      <c r="AFW111" s="53"/>
      <c r="AGA111" s="53"/>
      <c r="AGE111" s="53"/>
      <c r="AGI111" s="53"/>
      <c r="AGM111" s="53"/>
      <c r="AGQ111" s="53"/>
      <c r="AGU111" s="53"/>
      <c r="AGY111" s="53"/>
      <c r="AHC111" s="53"/>
      <c r="AHG111" s="53"/>
      <c r="AHK111" s="53"/>
      <c r="AHO111" s="53"/>
      <c r="AHS111" s="53"/>
      <c r="AHW111" s="53"/>
      <c r="AIA111" s="53"/>
      <c r="AIE111" s="53"/>
      <c r="AII111" s="53"/>
      <c r="AIM111" s="53"/>
      <c r="AIQ111" s="53"/>
      <c r="AIU111" s="53"/>
      <c r="AIY111" s="53"/>
      <c r="AJC111" s="53"/>
      <c r="AJG111" s="53"/>
      <c r="AJK111" s="53"/>
      <c r="AJO111" s="53"/>
      <c r="AJS111" s="53"/>
      <c r="AJW111" s="53"/>
      <c r="AKA111" s="53"/>
      <c r="AKE111" s="53"/>
      <c r="AKI111" s="53"/>
      <c r="AKM111" s="53"/>
      <c r="AKQ111" s="53"/>
      <c r="AKU111" s="53"/>
      <c r="AKY111" s="53"/>
      <c r="ALC111" s="53"/>
      <c r="ALG111" s="53"/>
      <c r="ALK111" s="53"/>
      <c r="ALO111" s="53"/>
      <c r="ALS111" s="53"/>
      <c r="ALW111" s="53"/>
      <c r="AMA111" s="53"/>
      <c r="AME111" s="53"/>
      <c r="AMI111" s="53"/>
      <c r="AMM111" s="53"/>
      <c r="AMQ111" s="53"/>
      <c r="AMU111" s="53"/>
      <c r="AMY111" s="53"/>
      <c r="ANC111" s="53"/>
      <c r="ANG111" s="53"/>
      <c r="ANK111" s="53"/>
      <c r="ANO111" s="53"/>
      <c r="ANS111" s="53"/>
      <c r="ANW111" s="53"/>
      <c r="AOA111" s="53"/>
      <c r="AOE111" s="53"/>
      <c r="AOI111" s="53"/>
      <c r="AOM111" s="53"/>
      <c r="AOQ111" s="53"/>
      <c r="AOU111" s="53"/>
      <c r="AOY111" s="53"/>
      <c r="APC111" s="53"/>
      <c r="APG111" s="53"/>
      <c r="APK111" s="53"/>
      <c r="APO111" s="53"/>
      <c r="APS111" s="53"/>
      <c r="APW111" s="53"/>
      <c r="AQA111" s="53"/>
      <c r="AQE111" s="53"/>
      <c r="AQI111" s="53"/>
      <c r="AQM111" s="53"/>
      <c r="AQQ111" s="53"/>
      <c r="AQU111" s="53"/>
      <c r="AQY111" s="53"/>
      <c r="ARC111" s="53"/>
      <c r="ARG111" s="53"/>
      <c r="ARK111" s="53"/>
      <c r="ARO111" s="53"/>
      <c r="ARS111" s="53"/>
      <c r="ARW111" s="53"/>
      <c r="ASA111" s="53"/>
      <c r="ASE111" s="53"/>
      <c r="ASI111" s="53"/>
      <c r="ASM111" s="53"/>
      <c r="ASQ111" s="53"/>
      <c r="ASU111" s="53"/>
      <c r="ASY111" s="53"/>
      <c r="ATC111" s="53"/>
      <c r="ATG111" s="53"/>
      <c r="ATK111" s="53"/>
      <c r="ATO111" s="53"/>
      <c r="ATS111" s="53"/>
      <c r="ATW111" s="53"/>
      <c r="AUA111" s="53"/>
      <c r="AUE111" s="53"/>
      <c r="AUI111" s="53"/>
      <c r="AUM111" s="53"/>
      <c r="AUQ111" s="53"/>
      <c r="AUU111" s="53"/>
      <c r="AUY111" s="53"/>
      <c r="AVC111" s="53"/>
      <c r="AVG111" s="53"/>
      <c r="AVK111" s="53"/>
      <c r="AVO111" s="53"/>
      <c r="AVS111" s="53"/>
      <c r="AVW111" s="53"/>
      <c r="AWA111" s="53"/>
      <c r="AWE111" s="53"/>
      <c r="AWI111" s="53"/>
      <c r="AWM111" s="53"/>
      <c r="AWQ111" s="53"/>
      <c r="AWU111" s="53"/>
      <c r="AWY111" s="53"/>
      <c r="AXC111" s="53"/>
      <c r="AXG111" s="53"/>
      <c r="AXK111" s="53"/>
      <c r="AXO111" s="53"/>
      <c r="AXS111" s="53"/>
      <c r="AXW111" s="53"/>
      <c r="AYA111" s="53"/>
      <c r="AYE111" s="53"/>
      <c r="AYI111" s="53"/>
      <c r="AYM111" s="53"/>
      <c r="AYQ111" s="53"/>
      <c r="AYU111" s="53"/>
      <c r="AYY111" s="53"/>
      <c r="AZC111" s="53"/>
      <c r="AZG111" s="53"/>
      <c r="AZK111" s="53"/>
      <c r="AZO111" s="53"/>
      <c r="AZS111" s="53"/>
      <c r="AZW111" s="53"/>
      <c r="BAA111" s="53"/>
      <c r="BAE111" s="53"/>
      <c r="BAI111" s="53"/>
      <c r="BAM111" s="53"/>
      <c r="BAQ111" s="53"/>
      <c r="BAU111" s="53"/>
      <c r="BAY111" s="53"/>
      <c r="BBC111" s="53"/>
      <c r="BBG111" s="53"/>
      <c r="BBK111" s="53"/>
      <c r="BBO111" s="53"/>
      <c r="BBS111" s="53"/>
      <c r="BBW111" s="53"/>
      <c r="BCA111" s="53"/>
      <c r="BCE111" s="53"/>
      <c r="BCI111" s="53"/>
      <c r="BCM111" s="53"/>
      <c r="BCQ111" s="53"/>
      <c r="BCU111" s="53"/>
      <c r="BCY111" s="53"/>
      <c r="BDC111" s="53"/>
      <c r="BDG111" s="53"/>
      <c r="BDK111" s="53"/>
      <c r="BDO111" s="53"/>
      <c r="BDS111" s="53"/>
      <c r="BDW111" s="53"/>
      <c r="BEA111" s="53"/>
      <c r="BEE111" s="53"/>
      <c r="BEI111" s="53"/>
      <c r="BEM111" s="53"/>
      <c r="BEQ111" s="53"/>
      <c r="BEU111" s="53"/>
      <c r="BEY111" s="53"/>
      <c r="BFC111" s="53"/>
      <c r="BFG111" s="53"/>
      <c r="BFK111" s="53"/>
      <c r="BFO111" s="53"/>
      <c r="BFS111" s="53"/>
      <c r="BFW111" s="53"/>
      <c r="BGA111" s="53"/>
      <c r="BGE111" s="53"/>
      <c r="BGI111" s="53"/>
      <c r="BGM111" s="53"/>
      <c r="BGQ111" s="53"/>
      <c r="BGU111" s="53"/>
      <c r="BGY111" s="53"/>
      <c r="BHC111" s="53"/>
      <c r="BHG111" s="53"/>
      <c r="BHK111" s="53"/>
      <c r="BHO111" s="53"/>
      <c r="BHS111" s="53"/>
      <c r="BHW111" s="53"/>
      <c r="BIA111" s="53"/>
      <c r="BIE111" s="53"/>
      <c r="BII111" s="53"/>
      <c r="BIM111" s="53"/>
      <c r="BIQ111" s="53"/>
      <c r="BIU111" s="53"/>
      <c r="BIY111" s="53"/>
      <c r="BJC111" s="53"/>
      <c r="BJG111" s="53"/>
      <c r="BJK111" s="53"/>
      <c r="BJO111" s="53"/>
      <c r="BJS111" s="53"/>
      <c r="BJW111" s="53"/>
      <c r="BKA111" s="53"/>
      <c r="BKE111" s="53"/>
      <c r="BKI111" s="53"/>
      <c r="BKM111" s="53"/>
      <c r="BKQ111" s="53"/>
      <c r="BKU111" s="53"/>
      <c r="BKY111" s="53"/>
      <c r="BLC111" s="53"/>
      <c r="BLG111" s="53"/>
      <c r="BLK111" s="53"/>
      <c r="BLO111" s="53"/>
      <c r="BLS111" s="53"/>
      <c r="BLW111" s="53"/>
      <c r="BMA111" s="53"/>
      <c r="BME111" s="53"/>
      <c r="BMI111" s="53"/>
      <c r="BMM111" s="53"/>
      <c r="BMQ111" s="53"/>
      <c r="BMU111" s="53"/>
      <c r="BMY111" s="53"/>
      <c r="BNC111" s="53"/>
      <c r="BNG111" s="53"/>
      <c r="BNK111" s="53"/>
      <c r="BNO111" s="53"/>
      <c r="BNS111" s="53"/>
      <c r="BNW111" s="53"/>
      <c r="BOA111" s="53"/>
      <c r="BOE111" s="53"/>
      <c r="BOI111" s="53"/>
      <c r="BOM111" s="53"/>
      <c r="BOQ111" s="53"/>
      <c r="BOU111" s="53"/>
      <c r="BOY111" s="53"/>
      <c r="BPC111" s="53"/>
      <c r="BPG111" s="53"/>
      <c r="BPK111" s="53"/>
      <c r="BPO111" s="53"/>
      <c r="BPS111" s="53"/>
      <c r="BPW111" s="53"/>
      <c r="BQA111" s="53"/>
      <c r="BQE111" s="53"/>
      <c r="BQI111" s="53"/>
      <c r="BQM111" s="53"/>
      <c r="BQQ111" s="53"/>
      <c r="BQU111" s="53"/>
      <c r="BQY111" s="53"/>
      <c r="BRC111" s="53"/>
      <c r="BRG111" s="53"/>
      <c r="BRK111" s="53"/>
      <c r="BRO111" s="53"/>
      <c r="BRS111" s="53"/>
      <c r="BRW111" s="53"/>
      <c r="BSA111" s="53"/>
      <c r="BSE111" s="53"/>
      <c r="BSI111" s="53"/>
      <c r="BSM111" s="53"/>
      <c r="BSQ111" s="53"/>
      <c r="BSU111" s="53"/>
      <c r="BSY111" s="53"/>
      <c r="BTC111" s="53"/>
      <c r="BTG111" s="53"/>
      <c r="BTK111" s="53"/>
      <c r="BTO111" s="53"/>
      <c r="BTS111" s="53"/>
      <c r="BTW111" s="53"/>
      <c r="BUA111" s="53"/>
      <c r="BUE111" s="53"/>
      <c r="BUI111" s="53"/>
      <c r="BUM111" s="53"/>
      <c r="BUQ111" s="53"/>
      <c r="BUU111" s="53"/>
      <c r="BUY111" s="53"/>
      <c r="BVC111" s="53"/>
      <c r="BVG111" s="53"/>
      <c r="BVK111" s="53"/>
      <c r="BVO111" s="53"/>
      <c r="BVS111" s="53"/>
      <c r="BVW111" s="53"/>
      <c r="BWA111" s="53"/>
      <c r="BWE111" s="53"/>
      <c r="BWI111" s="53"/>
      <c r="BWM111" s="53"/>
      <c r="BWQ111" s="53"/>
      <c r="BWU111" s="53"/>
      <c r="BWY111" s="53"/>
      <c r="BXC111" s="53"/>
      <c r="BXG111" s="53"/>
      <c r="BXK111" s="53"/>
      <c r="BXO111" s="53"/>
      <c r="BXS111" s="53"/>
      <c r="BXW111" s="53"/>
      <c r="BYA111" s="53"/>
      <c r="BYE111" s="53"/>
      <c r="BYI111" s="53"/>
      <c r="BYM111" s="53"/>
      <c r="BYQ111" s="53"/>
      <c r="BYU111" s="53"/>
      <c r="BYY111" s="53"/>
      <c r="BZC111" s="53"/>
      <c r="BZG111" s="53"/>
      <c r="BZK111" s="53"/>
      <c r="BZO111" s="53"/>
      <c r="BZS111" s="53"/>
      <c r="BZW111" s="53"/>
      <c r="CAA111" s="53"/>
      <c r="CAE111" s="53"/>
      <c r="CAI111" s="53"/>
      <c r="CAM111" s="53"/>
      <c r="CAQ111" s="53"/>
      <c r="CAU111" s="53"/>
      <c r="CAY111" s="53"/>
      <c r="CBC111" s="53"/>
      <c r="CBG111" s="53"/>
      <c r="CBK111" s="53"/>
      <c r="CBO111" s="53"/>
      <c r="CBS111" s="53"/>
      <c r="CBW111" s="53"/>
      <c r="CCA111" s="53"/>
      <c r="CCE111" s="53"/>
      <c r="CCI111" s="53"/>
      <c r="CCM111" s="53"/>
      <c r="CCQ111" s="53"/>
      <c r="CCU111" s="53"/>
      <c r="CCY111" s="53"/>
      <c r="CDC111" s="53"/>
      <c r="CDG111" s="53"/>
      <c r="CDK111" s="53"/>
      <c r="CDO111" s="53"/>
      <c r="CDS111" s="53"/>
      <c r="CDW111" s="53"/>
      <c r="CEA111" s="53"/>
      <c r="CEE111" s="53"/>
      <c r="CEI111" s="53"/>
      <c r="CEM111" s="53"/>
      <c r="CEQ111" s="53"/>
      <c r="CEU111" s="53"/>
      <c r="CEY111" s="53"/>
      <c r="CFC111" s="53"/>
      <c r="CFG111" s="53"/>
      <c r="CFK111" s="53"/>
      <c r="CFO111" s="53"/>
      <c r="CFS111" s="53"/>
      <c r="CFW111" s="53"/>
      <c r="CGA111" s="53"/>
      <c r="CGE111" s="53"/>
      <c r="CGI111" s="53"/>
      <c r="CGM111" s="53"/>
      <c r="CGQ111" s="53"/>
      <c r="CGU111" s="53"/>
      <c r="CGY111" s="53"/>
      <c r="CHC111" s="53"/>
      <c r="CHG111" s="53"/>
      <c r="CHK111" s="53"/>
      <c r="CHO111" s="53"/>
      <c r="CHS111" s="53"/>
      <c r="CHW111" s="53"/>
      <c r="CIA111" s="53"/>
      <c r="CIE111" s="53"/>
      <c r="CII111" s="53"/>
      <c r="CIM111" s="53"/>
      <c r="CIQ111" s="53"/>
      <c r="CIU111" s="53"/>
      <c r="CIY111" s="53"/>
      <c r="CJC111" s="53"/>
      <c r="CJG111" s="53"/>
      <c r="CJK111" s="53"/>
      <c r="CJO111" s="53"/>
      <c r="CJS111" s="53"/>
      <c r="CJW111" s="53"/>
      <c r="CKA111" s="53"/>
      <c r="CKE111" s="53"/>
      <c r="CKI111" s="53"/>
      <c r="CKM111" s="53"/>
      <c r="CKQ111" s="53"/>
      <c r="CKU111" s="53"/>
      <c r="CKY111" s="53"/>
      <c r="CLC111" s="53"/>
      <c r="CLG111" s="53"/>
      <c r="CLK111" s="53"/>
      <c r="CLO111" s="53"/>
      <c r="CLS111" s="53"/>
      <c r="CLW111" s="53"/>
      <c r="CMA111" s="53"/>
      <c r="CME111" s="53"/>
      <c r="CMI111" s="53"/>
      <c r="CMM111" s="53"/>
      <c r="CMQ111" s="53"/>
      <c r="CMU111" s="53"/>
      <c r="CMY111" s="53"/>
      <c r="CNC111" s="53"/>
      <c r="CNG111" s="53"/>
      <c r="CNK111" s="53"/>
      <c r="CNO111" s="53"/>
      <c r="CNS111" s="53"/>
      <c r="CNW111" s="53"/>
      <c r="COA111" s="53"/>
      <c r="COE111" s="53"/>
      <c r="COI111" s="53"/>
      <c r="COM111" s="53"/>
      <c r="COQ111" s="53"/>
      <c r="COU111" s="53"/>
      <c r="COY111" s="53"/>
      <c r="CPC111" s="53"/>
      <c r="CPG111" s="53"/>
      <c r="CPK111" s="53"/>
      <c r="CPO111" s="53"/>
      <c r="CPS111" s="53"/>
      <c r="CPW111" s="53"/>
      <c r="CQA111" s="53"/>
      <c r="CQE111" s="53"/>
      <c r="CQI111" s="53"/>
      <c r="CQM111" s="53"/>
      <c r="CQQ111" s="53"/>
      <c r="CQU111" s="53"/>
      <c r="CQY111" s="53"/>
      <c r="CRC111" s="53"/>
      <c r="CRG111" s="53"/>
      <c r="CRK111" s="53"/>
      <c r="CRO111" s="53"/>
      <c r="CRS111" s="53"/>
      <c r="CRW111" s="53"/>
      <c r="CSA111" s="53"/>
      <c r="CSE111" s="53"/>
      <c r="CSI111" s="53"/>
      <c r="CSM111" s="53"/>
      <c r="CSQ111" s="53"/>
      <c r="CSU111" s="53"/>
      <c r="CSY111" s="53"/>
      <c r="CTC111" s="53"/>
      <c r="CTG111" s="53"/>
      <c r="CTK111" s="53"/>
      <c r="CTO111" s="53"/>
      <c r="CTS111" s="53"/>
      <c r="CTW111" s="53"/>
      <c r="CUA111" s="53"/>
      <c r="CUE111" s="53"/>
      <c r="CUI111" s="53"/>
      <c r="CUM111" s="53"/>
      <c r="CUQ111" s="53"/>
      <c r="CUU111" s="53"/>
      <c r="CUY111" s="53"/>
      <c r="CVC111" s="53"/>
      <c r="CVG111" s="53"/>
      <c r="CVK111" s="53"/>
      <c r="CVO111" s="53"/>
      <c r="CVS111" s="53"/>
      <c r="CVW111" s="53"/>
      <c r="CWA111" s="53"/>
      <c r="CWE111" s="53"/>
      <c r="CWI111" s="53"/>
      <c r="CWM111" s="53"/>
      <c r="CWQ111" s="53"/>
      <c r="CWU111" s="53"/>
      <c r="CWY111" s="53"/>
      <c r="CXC111" s="53"/>
      <c r="CXG111" s="53"/>
      <c r="CXK111" s="53"/>
      <c r="CXO111" s="53"/>
      <c r="CXS111" s="53"/>
      <c r="CXW111" s="53"/>
      <c r="CYA111" s="53"/>
      <c r="CYE111" s="53"/>
      <c r="CYI111" s="53"/>
      <c r="CYM111" s="53"/>
      <c r="CYQ111" s="53"/>
      <c r="CYU111" s="53"/>
      <c r="CYY111" s="53"/>
      <c r="CZC111" s="53"/>
      <c r="CZG111" s="53"/>
      <c r="CZK111" s="53"/>
      <c r="CZO111" s="53"/>
      <c r="CZS111" s="53"/>
      <c r="CZW111" s="53"/>
      <c r="DAA111" s="53"/>
      <c r="DAE111" s="53"/>
      <c r="DAI111" s="53"/>
      <c r="DAM111" s="53"/>
      <c r="DAQ111" s="53"/>
      <c r="DAU111" s="53"/>
      <c r="DAY111" s="53"/>
      <c r="DBC111" s="53"/>
      <c r="DBG111" s="53"/>
      <c r="DBK111" s="53"/>
      <c r="DBO111" s="53"/>
      <c r="DBS111" s="53"/>
      <c r="DBW111" s="53"/>
      <c r="DCA111" s="53"/>
      <c r="DCE111" s="53"/>
      <c r="DCI111" s="53"/>
      <c r="DCM111" s="53"/>
      <c r="DCQ111" s="53"/>
      <c r="DCU111" s="53"/>
      <c r="DCY111" s="53"/>
      <c r="DDC111" s="53"/>
      <c r="DDG111" s="53"/>
      <c r="DDK111" s="53"/>
      <c r="DDO111" s="53"/>
      <c r="DDS111" s="53"/>
      <c r="DDW111" s="53"/>
      <c r="DEA111" s="53"/>
      <c r="DEE111" s="53"/>
      <c r="DEI111" s="53"/>
      <c r="DEM111" s="53"/>
      <c r="DEQ111" s="53"/>
      <c r="DEU111" s="53"/>
      <c r="DEY111" s="53"/>
      <c r="DFC111" s="53"/>
      <c r="DFG111" s="53"/>
      <c r="DFK111" s="53"/>
      <c r="DFO111" s="53"/>
      <c r="DFS111" s="53"/>
      <c r="DFW111" s="53"/>
      <c r="DGA111" s="53"/>
      <c r="DGE111" s="53"/>
      <c r="DGI111" s="53"/>
      <c r="DGM111" s="53"/>
      <c r="DGQ111" s="53"/>
      <c r="DGU111" s="53"/>
      <c r="DGY111" s="53"/>
      <c r="DHC111" s="53"/>
      <c r="DHG111" s="53"/>
      <c r="DHK111" s="53"/>
      <c r="DHO111" s="53"/>
      <c r="DHS111" s="53"/>
      <c r="DHW111" s="53"/>
      <c r="DIA111" s="53"/>
      <c r="DIE111" s="53"/>
      <c r="DII111" s="53"/>
      <c r="DIM111" s="53"/>
      <c r="DIQ111" s="53"/>
      <c r="DIU111" s="53"/>
      <c r="DIY111" s="53"/>
      <c r="DJC111" s="53"/>
      <c r="DJG111" s="53"/>
      <c r="DJK111" s="53"/>
      <c r="DJO111" s="53"/>
      <c r="DJS111" s="53"/>
      <c r="DJW111" s="53"/>
      <c r="DKA111" s="53"/>
      <c r="DKE111" s="53"/>
      <c r="DKI111" s="53"/>
      <c r="DKM111" s="53"/>
      <c r="DKQ111" s="53"/>
      <c r="DKU111" s="53"/>
      <c r="DKY111" s="53"/>
      <c r="DLC111" s="53"/>
      <c r="DLG111" s="53"/>
      <c r="DLK111" s="53"/>
      <c r="DLO111" s="53"/>
      <c r="DLS111" s="53"/>
      <c r="DLW111" s="53"/>
      <c r="DMA111" s="53"/>
      <c r="DME111" s="53"/>
      <c r="DMI111" s="53"/>
      <c r="DMM111" s="53"/>
      <c r="DMQ111" s="53"/>
      <c r="DMU111" s="53"/>
      <c r="DMY111" s="53"/>
      <c r="DNC111" s="53"/>
      <c r="DNG111" s="53"/>
      <c r="DNK111" s="53"/>
      <c r="DNO111" s="53"/>
      <c r="DNS111" s="53"/>
      <c r="DNW111" s="53"/>
      <c r="DOA111" s="53"/>
      <c r="DOE111" s="53"/>
      <c r="DOI111" s="53"/>
      <c r="DOM111" s="53"/>
      <c r="DOQ111" s="53"/>
      <c r="DOU111" s="53"/>
      <c r="DOY111" s="53"/>
      <c r="DPC111" s="53"/>
      <c r="DPG111" s="53"/>
      <c r="DPK111" s="53"/>
      <c r="DPO111" s="53"/>
      <c r="DPS111" s="53"/>
      <c r="DPW111" s="53"/>
      <c r="DQA111" s="53"/>
      <c r="DQE111" s="53"/>
      <c r="DQI111" s="53"/>
      <c r="DQM111" s="53"/>
      <c r="DQQ111" s="53"/>
      <c r="DQU111" s="53"/>
      <c r="DQY111" s="53"/>
      <c r="DRC111" s="53"/>
      <c r="DRG111" s="53"/>
      <c r="DRK111" s="53"/>
      <c r="DRO111" s="53"/>
      <c r="DRS111" s="53"/>
      <c r="DRW111" s="53"/>
      <c r="DSA111" s="53"/>
      <c r="DSE111" s="53"/>
      <c r="DSI111" s="53"/>
      <c r="DSM111" s="53"/>
      <c r="DSQ111" s="53"/>
      <c r="DSU111" s="53"/>
      <c r="DSY111" s="53"/>
      <c r="DTC111" s="53"/>
      <c r="DTG111" s="53"/>
      <c r="DTK111" s="53"/>
      <c r="DTO111" s="53"/>
      <c r="DTS111" s="53"/>
      <c r="DTW111" s="53"/>
      <c r="DUA111" s="53"/>
      <c r="DUE111" s="53"/>
      <c r="DUI111" s="53"/>
      <c r="DUM111" s="53"/>
      <c r="DUQ111" s="53"/>
      <c r="DUU111" s="53"/>
      <c r="DUY111" s="53"/>
      <c r="DVC111" s="53"/>
      <c r="DVG111" s="53"/>
      <c r="DVK111" s="53"/>
      <c r="DVO111" s="53"/>
      <c r="DVS111" s="53"/>
      <c r="DVW111" s="53"/>
      <c r="DWA111" s="53"/>
      <c r="DWE111" s="53"/>
      <c r="DWI111" s="53"/>
      <c r="DWM111" s="53"/>
      <c r="DWQ111" s="53"/>
      <c r="DWU111" s="53"/>
      <c r="DWY111" s="53"/>
      <c r="DXC111" s="53"/>
      <c r="DXG111" s="53"/>
      <c r="DXK111" s="53"/>
      <c r="DXO111" s="53"/>
      <c r="DXS111" s="53"/>
      <c r="DXW111" s="53"/>
      <c r="DYA111" s="53"/>
      <c r="DYE111" s="53"/>
      <c r="DYI111" s="53"/>
      <c r="DYM111" s="53"/>
      <c r="DYQ111" s="53"/>
      <c r="DYU111" s="53"/>
      <c r="DYY111" s="53"/>
      <c r="DZC111" s="53"/>
      <c r="DZG111" s="53"/>
      <c r="DZK111" s="53"/>
      <c r="DZO111" s="53"/>
      <c r="DZS111" s="53"/>
      <c r="DZW111" s="53"/>
      <c r="EAA111" s="53"/>
      <c r="EAE111" s="53"/>
      <c r="EAI111" s="53"/>
      <c r="EAM111" s="53"/>
      <c r="EAQ111" s="53"/>
      <c r="EAU111" s="53"/>
      <c r="EAY111" s="53"/>
      <c r="EBC111" s="53"/>
      <c r="EBG111" s="53"/>
      <c r="EBK111" s="53"/>
      <c r="EBO111" s="53"/>
      <c r="EBS111" s="53"/>
      <c r="EBW111" s="53"/>
      <c r="ECA111" s="53"/>
      <c r="ECE111" s="53"/>
      <c r="ECI111" s="53"/>
      <c r="ECM111" s="53"/>
      <c r="ECQ111" s="53"/>
      <c r="ECU111" s="53"/>
      <c r="ECY111" s="53"/>
      <c r="EDC111" s="53"/>
      <c r="EDG111" s="53"/>
      <c r="EDK111" s="53"/>
      <c r="EDO111" s="53"/>
      <c r="EDS111" s="53"/>
      <c r="EDW111" s="53"/>
      <c r="EEA111" s="53"/>
      <c r="EEE111" s="53"/>
      <c r="EEI111" s="53"/>
      <c r="EEM111" s="53"/>
      <c r="EEQ111" s="53"/>
      <c r="EEU111" s="53"/>
      <c r="EEY111" s="53"/>
      <c r="EFC111" s="53"/>
      <c r="EFG111" s="53"/>
      <c r="EFK111" s="53"/>
      <c r="EFO111" s="53"/>
      <c r="EFS111" s="53"/>
      <c r="EFW111" s="53"/>
      <c r="EGA111" s="53"/>
      <c r="EGE111" s="53"/>
      <c r="EGI111" s="53"/>
      <c r="EGM111" s="53"/>
      <c r="EGQ111" s="53"/>
      <c r="EGU111" s="53"/>
      <c r="EGY111" s="53"/>
      <c r="EHC111" s="53"/>
      <c r="EHG111" s="53"/>
      <c r="EHK111" s="53"/>
      <c r="EHO111" s="53"/>
      <c r="EHS111" s="53"/>
      <c r="EHW111" s="53"/>
      <c r="EIA111" s="53"/>
      <c r="EIE111" s="53"/>
      <c r="EII111" s="53"/>
      <c r="EIM111" s="53"/>
      <c r="EIQ111" s="53"/>
      <c r="EIU111" s="53"/>
      <c r="EIY111" s="53"/>
      <c r="EJC111" s="53"/>
      <c r="EJG111" s="53"/>
      <c r="EJK111" s="53"/>
      <c r="EJO111" s="53"/>
      <c r="EJS111" s="53"/>
      <c r="EJW111" s="53"/>
      <c r="EKA111" s="53"/>
      <c r="EKE111" s="53"/>
      <c r="EKI111" s="53"/>
      <c r="EKM111" s="53"/>
      <c r="EKQ111" s="53"/>
      <c r="EKU111" s="53"/>
      <c r="EKY111" s="53"/>
      <c r="ELC111" s="53"/>
      <c r="ELG111" s="53"/>
      <c r="ELK111" s="53"/>
      <c r="ELO111" s="53"/>
      <c r="ELS111" s="53"/>
      <c r="ELW111" s="53"/>
      <c r="EMA111" s="53"/>
      <c r="EME111" s="53"/>
      <c r="EMI111" s="53"/>
      <c r="EMM111" s="53"/>
      <c r="EMQ111" s="53"/>
      <c r="EMU111" s="53"/>
      <c r="EMY111" s="53"/>
      <c r="ENC111" s="53"/>
      <c r="ENG111" s="53"/>
      <c r="ENK111" s="53"/>
      <c r="ENO111" s="53"/>
      <c r="ENS111" s="53"/>
      <c r="ENW111" s="53"/>
      <c r="EOA111" s="53"/>
      <c r="EOE111" s="53"/>
      <c r="EOI111" s="53"/>
      <c r="EOM111" s="53"/>
      <c r="EOQ111" s="53"/>
      <c r="EOU111" s="53"/>
      <c r="EOY111" s="53"/>
      <c r="EPC111" s="53"/>
      <c r="EPG111" s="53"/>
      <c r="EPK111" s="53"/>
      <c r="EPO111" s="53"/>
      <c r="EPS111" s="53"/>
      <c r="EPW111" s="53"/>
      <c r="EQA111" s="53"/>
      <c r="EQE111" s="53"/>
      <c r="EQI111" s="53"/>
      <c r="EQM111" s="53"/>
      <c r="EQQ111" s="53"/>
      <c r="EQU111" s="53"/>
      <c r="EQY111" s="53"/>
      <c r="ERC111" s="53"/>
      <c r="ERG111" s="53"/>
      <c r="ERK111" s="53"/>
      <c r="ERO111" s="53"/>
      <c r="ERS111" s="53"/>
      <c r="ERW111" s="53"/>
      <c r="ESA111" s="53"/>
      <c r="ESE111" s="53"/>
      <c r="ESI111" s="53"/>
      <c r="ESM111" s="53"/>
      <c r="ESQ111" s="53"/>
      <c r="ESU111" s="53"/>
      <c r="ESY111" s="53"/>
      <c r="ETC111" s="53"/>
      <c r="ETG111" s="53"/>
      <c r="ETK111" s="53"/>
      <c r="ETO111" s="53"/>
      <c r="ETS111" s="53"/>
      <c r="ETW111" s="53"/>
      <c r="EUA111" s="53"/>
      <c r="EUE111" s="53"/>
      <c r="EUI111" s="53"/>
      <c r="EUM111" s="53"/>
      <c r="EUQ111" s="53"/>
      <c r="EUU111" s="53"/>
      <c r="EUY111" s="53"/>
      <c r="EVC111" s="53"/>
      <c r="EVG111" s="53"/>
      <c r="EVK111" s="53"/>
      <c r="EVO111" s="53"/>
      <c r="EVS111" s="53"/>
      <c r="EVW111" s="53"/>
      <c r="EWA111" s="53"/>
      <c r="EWE111" s="53"/>
      <c r="EWI111" s="53"/>
      <c r="EWM111" s="53"/>
      <c r="EWQ111" s="53"/>
      <c r="EWU111" s="53"/>
      <c r="EWY111" s="53"/>
      <c r="EXC111" s="53"/>
      <c r="EXG111" s="53"/>
      <c r="EXK111" s="53"/>
      <c r="EXO111" s="53"/>
      <c r="EXS111" s="53"/>
      <c r="EXW111" s="53"/>
      <c r="EYA111" s="53"/>
      <c r="EYE111" s="53"/>
      <c r="EYI111" s="53"/>
      <c r="EYM111" s="53"/>
      <c r="EYQ111" s="53"/>
      <c r="EYU111" s="53"/>
      <c r="EYY111" s="53"/>
      <c r="EZC111" s="53"/>
      <c r="EZG111" s="53"/>
      <c r="EZK111" s="53"/>
      <c r="EZO111" s="53"/>
      <c r="EZS111" s="53"/>
      <c r="EZW111" s="53"/>
      <c r="FAA111" s="53"/>
      <c r="FAE111" s="53"/>
      <c r="FAI111" s="53"/>
      <c r="FAM111" s="53"/>
      <c r="FAQ111" s="53"/>
      <c r="FAU111" s="53"/>
      <c r="FAY111" s="53"/>
      <c r="FBC111" s="53"/>
      <c r="FBG111" s="53"/>
      <c r="FBK111" s="53"/>
      <c r="FBO111" s="53"/>
      <c r="FBS111" s="53"/>
      <c r="FBW111" s="53"/>
      <c r="FCA111" s="53"/>
      <c r="FCE111" s="53"/>
      <c r="FCI111" s="53"/>
      <c r="FCM111" s="53"/>
      <c r="FCQ111" s="53"/>
      <c r="FCU111" s="53"/>
      <c r="FCY111" s="53"/>
      <c r="FDC111" s="53"/>
      <c r="FDG111" s="53"/>
      <c r="FDK111" s="53"/>
      <c r="FDO111" s="53"/>
      <c r="FDS111" s="53"/>
      <c r="FDW111" s="53"/>
      <c r="FEA111" s="53"/>
      <c r="FEE111" s="53"/>
      <c r="FEI111" s="53"/>
      <c r="FEM111" s="53"/>
      <c r="FEQ111" s="53"/>
      <c r="FEU111" s="53"/>
      <c r="FEY111" s="53"/>
      <c r="FFC111" s="53"/>
      <c r="FFG111" s="53"/>
      <c r="FFK111" s="53"/>
      <c r="FFO111" s="53"/>
      <c r="FFS111" s="53"/>
      <c r="FFW111" s="53"/>
      <c r="FGA111" s="53"/>
      <c r="FGE111" s="53"/>
      <c r="FGI111" s="53"/>
      <c r="FGM111" s="53"/>
      <c r="FGQ111" s="53"/>
      <c r="FGU111" s="53"/>
      <c r="FGY111" s="53"/>
      <c r="FHC111" s="53"/>
      <c r="FHG111" s="53"/>
      <c r="FHK111" s="53"/>
      <c r="FHO111" s="53"/>
      <c r="FHS111" s="53"/>
      <c r="FHW111" s="53"/>
      <c r="FIA111" s="53"/>
      <c r="FIE111" s="53"/>
      <c r="FII111" s="53"/>
      <c r="FIM111" s="53"/>
      <c r="FIQ111" s="53"/>
      <c r="FIU111" s="53"/>
      <c r="FIY111" s="53"/>
      <c r="FJC111" s="53"/>
      <c r="FJG111" s="53"/>
      <c r="FJK111" s="53"/>
      <c r="FJO111" s="53"/>
      <c r="FJS111" s="53"/>
      <c r="FJW111" s="53"/>
      <c r="FKA111" s="53"/>
      <c r="FKE111" s="53"/>
      <c r="FKI111" s="53"/>
      <c r="FKM111" s="53"/>
      <c r="FKQ111" s="53"/>
      <c r="FKU111" s="53"/>
      <c r="FKY111" s="53"/>
      <c r="FLC111" s="53"/>
      <c r="FLG111" s="53"/>
      <c r="FLK111" s="53"/>
      <c r="FLO111" s="53"/>
      <c r="FLS111" s="53"/>
      <c r="FLW111" s="53"/>
      <c r="FMA111" s="53"/>
      <c r="FME111" s="53"/>
      <c r="FMI111" s="53"/>
      <c r="FMM111" s="53"/>
      <c r="FMQ111" s="53"/>
      <c r="FMU111" s="53"/>
      <c r="FMY111" s="53"/>
      <c r="FNC111" s="53"/>
      <c r="FNG111" s="53"/>
      <c r="FNK111" s="53"/>
      <c r="FNO111" s="53"/>
      <c r="FNS111" s="53"/>
      <c r="FNW111" s="53"/>
      <c r="FOA111" s="53"/>
      <c r="FOE111" s="53"/>
      <c r="FOI111" s="53"/>
      <c r="FOM111" s="53"/>
      <c r="FOQ111" s="53"/>
      <c r="FOU111" s="53"/>
      <c r="FOY111" s="53"/>
      <c r="FPC111" s="53"/>
      <c r="FPG111" s="53"/>
      <c r="FPK111" s="53"/>
      <c r="FPO111" s="53"/>
      <c r="FPS111" s="53"/>
      <c r="FPW111" s="53"/>
      <c r="FQA111" s="53"/>
      <c r="FQE111" s="53"/>
      <c r="FQI111" s="53"/>
      <c r="FQM111" s="53"/>
      <c r="FQQ111" s="53"/>
      <c r="FQU111" s="53"/>
      <c r="FQY111" s="53"/>
      <c r="FRC111" s="53"/>
      <c r="FRG111" s="53"/>
      <c r="FRK111" s="53"/>
      <c r="FRO111" s="53"/>
      <c r="FRS111" s="53"/>
      <c r="FRW111" s="53"/>
      <c r="FSA111" s="53"/>
      <c r="FSE111" s="53"/>
      <c r="FSI111" s="53"/>
      <c r="FSM111" s="53"/>
      <c r="FSQ111" s="53"/>
      <c r="FSU111" s="53"/>
      <c r="FSY111" s="53"/>
      <c r="FTC111" s="53"/>
      <c r="FTG111" s="53"/>
      <c r="FTK111" s="53"/>
      <c r="FTO111" s="53"/>
      <c r="FTS111" s="53"/>
      <c r="FTW111" s="53"/>
      <c r="FUA111" s="53"/>
      <c r="FUE111" s="53"/>
      <c r="FUI111" s="53"/>
      <c r="FUM111" s="53"/>
      <c r="FUQ111" s="53"/>
      <c r="FUU111" s="53"/>
      <c r="FUY111" s="53"/>
      <c r="FVC111" s="53"/>
      <c r="FVG111" s="53"/>
      <c r="FVK111" s="53"/>
      <c r="FVO111" s="53"/>
      <c r="FVS111" s="53"/>
      <c r="FVW111" s="53"/>
      <c r="FWA111" s="53"/>
      <c r="FWE111" s="53"/>
      <c r="FWI111" s="53"/>
      <c r="FWM111" s="53"/>
      <c r="FWQ111" s="53"/>
      <c r="FWU111" s="53"/>
      <c r="FWY111" s="53"/>
      <c r="FXC111" s="53"/>
      <c r="FXG111" s="53"/>
      <c r="FXK111" s="53"/>
      <c r="FXO111" s="53"/>
      <c r="FXS111" s="53"/>
      <c r="FXW111" s="53"/>
      <c r="FYA111" s="53"/>
      <c r="FYE111" s="53"/>
      <c r="FYI111" s="53"/>
      <c r="FYM111" s="53"/>
      <c r="FYQ111" s="53"/>
      <c r="FYU111" s="53"/>
      <c r="FYY111" s="53"/>
      <c r="FZC111" s="53"/>
      <c r="FZG111" s="53"/>
      <c r="FZK111" s="53"/>
      <c r="FZO111" s="53"/>
      <c r="FZS111" s="53"/>
      <c r="FZW111" s="53"/>
      <c r="GAA111" s="53"/>
      <c r="GAE111" s="53"/>
      <c r="GAI111" s="53"/>
      <c r="GAM111" s="53"/>
      <c r="GAQ111" s="53"/>
      <c r="GAU111" s="53"/>
      <c r="GAY111" s="53"/>
      <c r="GBC111" s="53"/>
      <c r="GBG111" s="53"/>
      <c r="GBK111" s="53"/>
      <c r="GBO111" s="53"/>
      <c r="GBS111" s="53"/>
      <c r="GBW111" s="53"/>
      <c r="GCA111" s="53"/>
      <c r="GCE111" s="53"/>
      <c r="GCI111" s="53"/>
      <c r="GCM111" s="53"/>
      <c r="GCQ111" s="53"/>
      <c r="GCU111" s="53"/>
      <c r="GCY111" s="53"/>
      <c r="GDC111" s="53"/>
      <c r="GDG111" s="53"/>
      <c r="GDK111" s="53"/>
      <c r="GDO111" s="53"/>
      <c r="GDS111" s="53"/>
      <c r="GDW111" s="53"/>
      <c r="GEA111" s="53"/>
      <c r="GEE111" s="53"/>
      <c r="GEI111" s="53"/>
      <c r="GEM111" s="53"/>
      <c r="GEQ111" s="53"/>
      <c r="GEU111" s="53"/>
      <c r="GEY111" s="53"/>
      <c r="GFC111" s="53"/>
      <c r="GFG111" s="53"/>
      <c r="GFK111" s="53"/>
      <c r="GFO111" s="53"/>
      <c r="GFS111" s="53"/>
      <c r="GFW111" s="53"/>
      <c r="GGA111" s="53"/>
      <c r="GGE111" s="53"/>
      <c r="GGI111" s="53"/>
      <c r="GGM111" s="53"/>
      <c r="GGQ111" s="53"/>
      <c r="GGU111" s="53"/>
      <c r="GGY111" s="53"/>
      <c r="GHC111" s="53"/>
      <c r="GHG111" s="53"/>
      <c r="GHK111" s="53"/>
      <c r="GHO111" s="53"/>
      <c r="GHS111" s="53"/>
      <c r="GHW111" s="53"/>
      <c r="GIA111" s="53"/>
      <c r="GIE111" s="53"/>
      <c r="GII111" s="53"/>
      <c r="GIM111" s="53"/>
      <c r="GIQ111" s="53"/>
      <c r="GIU111" s="53"/>
      <c r="GIY111" s="53"/>
      <c r="GJC111" s="53"/>
      <c r="GJG111" s="53"/>
      <c r="GJK111" s="53"/>
      <c r="GJO111" s="53"/>
      <c r="GJS111" s="53"/>
      <c r="GJW111" s="53"/>
      <c r="GKA111" s="53"/>
      <c r="GKE111" s="53"/>
      <c r="GKI111" s="53"/>
      <c r="GKM111" s="53"/>
      <c r="GKQ111" s="53"/>
      <c r="GKU111" s="53"/>
      <c r="GKY111" s="53"/>
      <c r="GLC111" s="53"/>
      <c r="GLG111" s="53"/>
      <c r="GLK111" s="53"/>
      <c r="GLO111" s="53"/>
      <c r="GLS111" s="53"/>
      <c r="GLW111" s="53"/>
      <c r="GMA111" s="53"/>
      <c r="GME111" s="53"/>
      <c r="GMI111" s="53"/>
      <c r="GMM111" s="53"/>
      <c r="GMQ111" s="53"/>
      <c r="GMU111" s="53"/>
      <c r="GMY111" s="53"/>
      <c r="GNC111" s="53"/>
      <c r="GNG111" s="53"/>
      <c r="GNK111" s="53"/>
      <c r="GNO111" s="53"/>
      <c r="GNS111" s="53"/>
      <c r="GNW111" s="53"/>
      <c r="GOA111" s="53"/>
      <c r="GOE111" s="53"/>
      <c r="GOI111" s="53"/>
      <c r="GOM111" s="53"/>
      <c r="GOQ111" s="53"/>
      <c r="GOU111" s="53"/>
      <c r="GOY111" s="53"/>
      <c r="GPC111" s="53"/>
      <c r="GPG111" s="53"/>
      <c r="GPK111" s="53"/>
      <c r="GPO111" s="53"/>
      <c r="GPS111" s="53"/>
      <c r="GPW111" s="53"/>
      <c r="GQA111" s="53"/>
      <c r="GQE111" s="53"/>
      <c r="GQI111" s="53"/>
      <c r="GQM111" s="53"/>
      <c r="GQQ111" s="53"/>
      <c r="GQU111" s="53"/>
      <c r="GQY111" s="53"/>
      <c r="GRC111" s="53"/>
      <c r="GRG111" s="53"/>
      <c r="GRK111" s="53"/>
      <c r="GRO111" s="53"/>
      <c r="GRS111" s="53"/>
      <c r="GRW111" s="53"/>
      <c r="GSA111" s="53"/>
      <c r="GSE111" s="53"/>
      <c r="GSI111" s="53"/>
      <c r="GSM111" s="53"/>
      <c r="GSQ111" s="53"/>
      <c r="GSU111" s="53"/>
      <c r="GSY111" s="53"/>
      <c r="GTC111" s="53"/>
      <c r="GTG111" s="53"/>
      <c r="GTK111" s="53"/>
      <c r="GTO111" s="53"/>
      <c r="GTS111" s="53"/>
      <c r="GTW111" s="53"/>
      <c r="GUA111" s="53"/>
      <c r="GUE111" s="53"/>
      <c r="GUI111" s="53"/>
      <c r="GUM111" s="53"/>
      <c r="GUQ111" s="53"/>
      <c r="GUU111" s="53"/>
      <c r="GUY111" s="53"/>
      <c r="GVC111" s="53"/>
      <c r="GVG111" s="53"/>
      <c r="GVK111" s="53"/>
      <c r="GVO111" s="53"/>
      <c r="GVS111" s="53"/>
      <c r="GVW111" s="53"/>
      <c r="GWA111" s="53"/>
      <c r="GWE111" s="53"/>
      <c r="GWI111" s="53"/>
      <c r="GWM111" s="53"/>
      <c r="GWQ111" s="53"/>
      <c r="GWU111" s="53"/>
      <c r="GWY111" s="53"/>
      <c r="GXC111" s="53"/>
      <c r="GXG111" s="53"/>
      <c r="GXK111" s="53"/>
      <c r="GXO111" s="53"/>
      <c r="GXS111" s="53"/>
      <c r="GXW111" s="53"/>
      <c r="GYA111" s="53"/>
      <c r="GYE111" s="53"/>
      <c r="GYI111" s="53"/>
      <c r="GYM111" s="53"/>
      <c r="GYQ111" s="53"/>
      <c r="GYU111" s="53"/>
      <c r="GYY111" s="53"/>
      <c r="GZC111" s="53"/>
      <c r="GZG111" s="53"/>
      <c r="GZK111" s="53"/>
      <c r="GZO111" s="53"/>
      <c r="GZS111" s="53"/>
      <c r="GZW111" s="53"/>
      <c r="HAA111" s="53"/>
      <c r="HAE111" s="53"/>
      <c r="HAI111" s="53"/>
      <c r="HAM111" s="53"/>
      <c r="HAQ111" s="53"/>
      <c r="HAU111" s="53"/>
      <c r="HAY111" s="53"/>
      <c r="HBC111" s="53"/>
      <c r="HBG111" s="53"/>
      <c r="HBK111" s="53"/>
      <c r="HBO111" s="53"/>
      <c r="HBS111" s="53"/>
      <c r="HBW111" s="53"/>
      <c r="HCA111" s="53"/>
      <c r="HCE111" s="53"/>
      <c r="HCI111" s="53"/>
      <c r="HCM111" s="53"/>
      <c r="HCQ111" s="53"/>
      <c r="HCU111" s="53"/>
      <c r="HCY111" s="53"/>
      <c r="HDC111" s="53"/>
      <c r="HDG111" s="53"/>
      <c r="HDK111" s="53"/>
      <c r="HDO111" s="53"/>
      <c r="HDS111" s="53"/>
      <c r="HDW111" s="53"/>
      <c r="HEA111" s="53"/>
      <c r="HEE111" s="53"/>
      <c r="HEI111" s="53"/>
      <c r="HEM111" s="53"/>
      <c r="HEQ111" s="53"/>
      <c r="HEU111" s="53"/>
      <c r="HEY111" s="53"/>
      <c r="HFC111" s="53"/>
      <c r="HFG111" s="53"/>
      <c r="HFK111" s="53"/>
      <c r="HFO111" s="53"/>
      <c r="HFS111" s="53"/>
      <c r="HFW111" s="53"/>
      <c r="HGA111" s="53"/>
      <c r="HGE111" s="53"/>
      <c r="HGI111" s="53"/>
      <c r="HGM111" s="53"/>
      <c r="HGQ111" s="53"/>
      <c r="HGU111" s="53"/>
      <c r="HGY111" s="53"/>
      <c r="HHC111" s="53"/>
      <c r="HHG111" s="53"/>
      <c r="HHK111" s="53"/>
      <c r="HHO111" s="53"/>
      <c r="HHS111" s="53"/>
      <c r="HHW111" s="53"/>
      <c r="HIA111" s="53"/>
      <c r="HIE111" s="53"/>
      <c r="HII111" s="53"/>
      <c r="HIM111" s="53"/>
      <c r="HIQ111" s="53"/>
      <c r="HIU111" s="53"/>
      <c r="HIY111" s="53"/>
      <c r="HJC111" s="53"/>
      <c r="HJG111" s="53"/>
      <c r="HJK111" s="53"/>
      <c r="HJO111" s="53"/>
      <c r="HJS111" s="53"/>
      <c r="HJW111" s="53"/>
      <c r="HKA111" s="53"/>
      <c r="HKE111" s="53"/>
      <c r="HKI111" s="53"/>
      <c r="HKM111" s="53"/>
      <c r="HKQ111" s="53"/>
      <c r="HKU111" s="53"/>
      <c r="HKY111" s="53"/>
      <c r="HLC111" s="53"/>
      <c r="HLG111" s="53"/>
      <c r="HLK111" s="53"/>
      <c r="HLO111" s="53"/>
      <c r="HLS111" s="53"/>
      <c r="HLW111" s="53"/>
      <c r="HMA111" s="53"/>
      <c r="HME111" s="53"/>
      <c r="HMI111" s="53"/>
      <c r="HMM111" s="53"/>
      <c r="HMQ111" s="53"/>
      <c r="HMU111" s="53"/>
      <c r="HMY111" s="53"/>
      <c r="HNC111" s="53"/>
      <c r="HNG111" s="53"/>
      <c r="HNK111" s="53"/>
      <c r="HNO111" s="53"/>
      <c r="HNS111" s="53"/>
      <c r="HNW111" s="53"/>
      <c r="HOA111" s="53"/>
      <c r="HOE111" s="53"/>
      <c r="HOI111" s="53"/>
      <c r="HOM111" s="53"/>
      <c r="HOQ111" s="53"/>
      <c r="HOU111" s="53"/>
      <c r="HOY111" s="53"/>
      <c r="HPC111" s="53"/>
      <c r="HPG111" s="53"/>
      <c r="HPK111" s="53"/>
      <c r="HPO111" s="53"/>
      <c r="HPS111" s="53"/>
      <c r="HPW111" s="53"/>
      <c r="HQA111" s="53"/>
      <c r="HQE111" s="53"/>
      <c r="HQI111" s="53"/>
      <c r="HQM111" s="53"/>
      <c r="HQQ111" s="53"/>
      <c r="HQU111" s="53"/>
      <c r="HQY111" s="53"/>
      <c r="HRC111" s="53"/>
      <c r="HRG111" s="53"/>
      <c r="HRK111" s="53"/>
      <c r="HRO111" s="53"/>
      <c r="HRS111" s="53"/>
      <c r="HRW111" s="53"/>
      <c r="HSA111" s="53"/>
      <c r="HSE111" s="53"/>
      <c r="HSI111" s="53"/>
      <c r="HSM111" s="53"/>
      <c r="HSQ111" s="53"/>
      <c r="HSU111" s="53"/>
      <c r="HSY111" s="53"/>
      <c r="HTC111" s="53"/>
      <c r="HTG111" s="53"/>
      <c r="HTK111" s="53"/>
      <c r="HTO111" s="53"/>
      <c r="HTS111" s="53"/>
      <c r="HTW111" s="53"/>
      <c r="HUA111" s="53"/>
      <c r="HUE111" s="53"/>
      <c r="HUI111" s="53"/>
      <c r="HUM111" s="53"/>
      <c r="HUQ111" s="53"/>
      <c r="HUU111" s="53"/>
      <c r="HUY111" s="53"/>
      <c r="HVC111" s="53"/>
      <c r="HVG111" s="53"/>
      <c r="HVK111" s="53"/>
      <c r="HVO111" s="53"/>
      <c r="HVS111" s="53"/>
      <c r="HVW111" s="53"/>
      <c r="HWA111" s="53"/>
      <c r="HWE111" s="53"/>
      <c r="HWI111" s="53"/>
      <c r="HWM111" s="53"/>
      <c r="HWQ111" s="53"/>
      <c r="HWU111" s="53"/>
      <c r="HWY111" s="53"/>
      <c r="HXC111" s="53"/>
      <c r="HXG111" s="53"/>
      <c r="HXK111" s="53"/>
      <c r="HXO111" s="53"/>
      <c r="HXS111" s="53"/>
      <c r="HXW111" s="53"/>
      <c r="HYA111" s="53"/>
      <c r="HYE111" s="53"/>
      <c r="HYI111" s="53"/>
      <c r="HYM111" s="53"/>
      <c r="HYQ111" s="53"/>
      <c r="HYU111" s="53"/>
      <c r="HYY111" s="53"/>
      <c r="HZC111" s="53"/>
      <c r="HZG111" s="53"/>
      <c r="HZK111" s="53"/>
      <c r="HZO111" s="53"/>
      <c r="HZS111" s="53"/>
      <c r="HZW111" s="53"/>
      <c r="IAA111" s="53"/>
      <c r="IAE111" s="53"/>
      <c r="IAI111" s="53"/>
      <c r="IAM111" s="53"/>
      <c r="IAQ111" s="53"/>
      <c r="IAU111" s="53"/>
      <c r="IAY111" s="53"/>
      <c r="IBC111" s="53"/>
      <c r="IBG111" s="53"/>
      <c r="IBK111" s="53"/>
      <c r="IBO111" s="53"/>
      <c r="IBS111" s="53"/>
      <c r="IBW111" s="53"/>
      <c r="ICA111" s="53"/>
      <c r="ICE111" s="53"/>
      <c r="ICI111" s="53"/>
      <c r="ICM111" s="53"/>
      <c r="ICQ111" s="53"/>
      <c r="ICU111" s="53"/>
      <c r="ICY111" s="53"/>
      <c r="IDC111" s="53"/>
      <c r="IDG111" s="53"/>
      <c r="IDK111" s="53"/>
      <c r="IDO111" s="53"/>
      <c r="IDS111" s="53"/>
      <c r="IDW111" s="53"/>
      <c r="IEA111" s="53"/>
      <c r="IEE111" s="53"/>
      <c r="IEI111" s="53"/>
      <c r="IEM111" s="53"/>
      <c r="IEQ111" s="53"/>
      <c r="IEU111" s="53"/>
      <c r="IEY111" s="53"/>
      <c r="IFC111" s="53"/>
      <c r="IFG111" s="53"/>
      <c r="IFK111" s="53"/>
      <c r="IFO111" s="53"/>
      <c r="IFS111" s="53"/>
      <c r="IFW111" s="53"/>
      <c r="IGA111" s="53"/>
      <c r="IGE111" s="53"/>
      <c r="IGI111" s="53"/>
      <c r="IGM111" s="53"/>
      <c r="IGQ111" s="53"/>
      <c r="IGU111" s="53"/>
      <c r="IGY111" s="53"/>
      <c r="IHC111" s="53"/>
      <c r="IHG111" s="53"/>
      <c r="IHK111" s="53"/>
      <c r="IHO111" s="53"/>
      <c r="IHS111" s="53"/>
      <c r="IHW111" s="53"/>
      <c r="IIA111" s="53"/>
      <c r="IIE111" s="53"/>
      <c r="III111" s="53"/>
      <c r="IIM111" s="53"/>
      <c r="IIQ111" s="53"/>
      <c r="IIU111" s="53"/>
      <c r="IIY111" s="53"/>
      <c r="IJC111" s="53"/>
      <c r="IJG111" s="53"/>
      <c r="IJK111" s="53"/>
      <c r="IJO111" s="53"/>
      <c r="IJS111" s="53"/>
      <c r="IJW111" s="53"/>
      <c r="IKA111" s="53"/>
      <c r="IKE111" s="53"/>
      <c r="IKI111" s="53"/>
      <c r="IKM111" s="53"/>
      <c r="IKQ111" s="53"/>
      <c r="IKU111" s="53"/>
      <c r="IKY111" s="53"/>
      <c r="ILC111" s="53"/>
      <c r="ILG111" s="53"/>
      <c r="ILK111" s="53"/>
      <c r="ILO111" s="53"/>
      <c r="ILS111" s="53"/>
      <c r="ILW111" s="53"/>
      <c r="IMA111" s="53"/>
      <c r="IME111" s="53"/>
      <c r="IMI111" s="53"/>
      <c r="IMM111" s="53"/>
      <c r="IMQ111" s="53"/>
      <c r="IMU111" s="53"/>
      <c r="IMY111" s="53"/>
      <c r="INC111" s="53"/>
      <c r="ING111" s="53"/>
      <c r="INK111" s="53"/>
      <c r="INO111" s="53"/>
      <c r="INS111" s="53"/>
      <c r="INW111" s="53"/>
      <c r="IOA111" s="53"/>
      <c r="IOE111" s="53"/>
      <c r="IOI111" s="53"/>
      <c r="IOM111" s="53"/>
      <c r="IOQ111" s="53"/>
      <c r="IOU111" s="53"/>
      <c r="IOY111" s="53"/>
      <c r="IPC111" s="53"/>
      <c r="IPG111" s="53"/>
      <c r="IPK111" s="53"/>
      <c r="IPO111" s="53"/>
      <c r="IPS111" s="53"/>
      <c r="IPW111" s="53"/>
      <c r="IQA111" s="53"/>
      <c r="IQE111" s="53"/>
      <c r="IQI111" s="53"/>
      <c r="IQM111" s="53"/>
      <c r="IQQ111" s="53"/>
      <c r="IQU111" s="53"/>
      <c r="IQY111" s="53"/>
      <c r="IRC111" s="53"/>
      <c r="IRG111" s="53"/>
      <c r="IRK111" s="53"/>
      <c r="IRO111" s="53"/>
      <c r="IRS111" s="53"/>
      <c r="IRW111" s="53"/>
      <c r="ISA111" s="53"/>
      <c r="ISE111" s="53"/>
      <c r="ISI111" s="53"/>
      <c r="ISM111" s="53"/>
      <c r="ISQ111" s="53"/>
      <c r="ISU111" s="53"/>
      <c r="ISY111" s="53"/>
      <c r="ITC111" s="53"/>
      <c r="ITG111" s="53"/>
      <c r="ITK111" s="53"/>
      <c r="ITO111" s="53"/>
      <c r="ITS111" s="53"/>
      <c r="ITW111" s="53"/>
      <c r="IUA111" s="53"/>
      <c r="IUE111" s="53"/>
      <c r="IUI111" s="53"/>
      <c r="IUM111" s="53"/>
      <c r="IUQ111" s="53"/>
      <c r="IUU111" s="53"/>
      <c r="IUY111" s="53"/>
      <c r="IVC111" s="53"/>
      <c r="IVG111" s="53"/>
      <c r="IVK111" s="53"/>
      <c r="IVO111" s="53"/>
      <c r="IVS111" s="53"/>
      <c r="IVW111" s="53"/>
      <c r="IWA111" s="53"/>
      <c r="IWE111" s="53"/>
      <c r="IWI111" s="53"/>
      <c r="IWM111" s="53"/>
      <c r="IWQ111" s="53"/>
      <c r="IWU111" s="53"/>
      <c r="IWY111" s="53"/>
      <c r="IXC111" s="53"/>
      <c r="IXG111" s="53"/>
      <c r="IXK111" s="53"/>
      <c r="IXO111" s="53"/>
      <c r="IXS111" s="53"/>
      <c r="IXW111" s="53"/>
      <c r="IYA111" s="53"/>
      <c r="IYE111" s="53"/>
      <c r="IYI111" s="53"/>
      <c r="IYM111" s="53"/>
      <c r="IYQ111" s="53"/>
      <c r="IYU111" s="53"/>
      <c r="IYY111" s="53"/>
      <c r="IZC111" s="53"/>
      <c r="IZG111" s="53"/>
      <c r="IZK111" s="53"/>
      <c r="IZO111" s="53"/>
      <c r="IZS111" s="53"/>
      <c r="IZW111" s="53"/>
      <c r="JAA111" s="53"/>
      <c r="JAE111" s="53"/>
      <c r="JAI111" s="53"/>
      <c r="JAM111" s="53"/>
      <c r="JAQ111" s="53"/>
      <c r="JAU111" s="53"/>
      <c r="JAY111" s="53"/>
      <c r="JBC111" s="53"/>
      <c r="JBG111" s="53"/>
      <c r="JBK111" s="53"/>
      <c r="JBO111" s="53"/>
      <c r="JBS111" s="53"/>
      <c r="JBW111" s="53"/>
      <c r="JCA111" s="53"/>
      <c r="JCE111" s="53"/>
      <c r="JCI111" s="53"/>
      <c r="JCM111" s="53"/>
      <c r="JCQ111" s="53"/>
      <c r="JCU111" s="53"/>
      <c r="JCY111" s="53"/>
      <c r="JDC111" s="53"/>
      <c r="JDG111" s="53"/>
      <c r="JDK111" s="53"/>
      <c r="JDO111" s="53"/>
      <c r="JDS111" s="53"/>
      <c r="JDW111" s="53"/>
      <c r="JEA111" s="53"/>
      <c r="JEE111" s="53"/>
      <c r="JEI111" s="53"/>
      <c r="JEM111" s="53"/>
      <c r="JEQ111" s="53"/>
      <c r="JEU111" s="53"/>
      <c r="JEY111" s="53"/>
      <c r="JFC111" s="53"/>
      <c r="JFG111" s="53"/>
      <c r="JFK111" s="53"/>
      <c r="JFO111" s="53"/>
      <c r="JFS111" s="53"/>
      <c r="JFW111" s="53"/>
      <c r="JGA111" s="53"/>
      <c r="JGE111" s="53"/>
      <c r="JGI111" s="53"/>
      <c r="JGM111" s="53"/>
      <c r="JGQ111" s="53"/>
      <c r="JGU111" s="53"/>
      <c r="JGY111" s="53"/>
      <c r="JHC111" s="53"/>
      <c r="JHG111" s="53"/>
      <c r="JHK111" s="53"/>
      <c r="JHO111" s="53"/>
      <c r="JHS111" s="53"/>
      <c r="JHW111" s="53"/>
      <c r="JIA111" s="53"/>
      <c r="JIE111" s="53"/>
      <c r="JII111" s="53"/>
      <c r="JIM111" s="53"/>
      <c r="JIQ111" s="53"/>
      <c r="JIU111" s="53"/>
      <c r="JIY111" s="53"/>
      <c r="JJC111" s="53"/>
      <c r="JJG111" s="53"/>
      <c r="JJK111" s="53"/>
      <c r="JJO111" s="53"/>
      <c r="JJS111" s="53"/>
      <c r="JJW111" s="53"/>
      <c r="JKA111" s="53"/>
      <c r="JKE111" s="53"/>
      <c r="JKI111" s="53"/>
      <c r="JKM111" s="53"/>
      <c r="JKQ111" s="53"/>
      <c r="JKU111" s="53"/>
      <c r="JKY111" s="53"/>
      <c r="JLC111" s="53"/>
      <c r="JLG111" s="53"/>
      <c r="JLK111" s="53"/>
      <c r="JLO111" s="53"/>
      <c r="JLS111" s="53"/>
      <c r="JLW111" s="53"/>
      <c r="JMA111" s="53"/>
      <c r="JME111" s="53"/>
      <c r="JMI111" s="53"/>
      <c r="JMM111" s="53"/>
      <c r="JMQ111" s="53"/>
      <c r="JMU111" s="53"/>
      <c r="JMY111" s="53"/>
      <c r="JNC111" s="53"/>
      <c r="JNG111" s="53"/>
      <c r="JNK111" s="53"/>
      <c r="JNO111" s="53"/>
      <c r="JNS111" s="53"/>
      <c r="JNW111" s="53"/>
      <c r="JOA111" s="53"/>
      <c r="JOE111" s="53"/>
      <c r="JOI111" s="53"/>
      <c r="JOM111" s="53"/>
      <c r="JOQ111" s="53"/>
      <c r="JOU111" s="53"/>
      <c r="JOY111" s="53"/>
      <c r="JPC111" s="53"/>
      <c r="JPG111" s="53"/>
      <c r="JPK111" s="53"/>
      <c r="JPO111" s="53"/>
      <c r="JPS111" s="53"/>
      <c r="JPW111" s="53"/>
      <c r="JQA111" s="53"/>
      <c r="JQE111" s="53"/>
      <c r="JQI111" s="53"/>
      <c r="JQM111" s="53"/>
      <c r="JQQ111" s="53"/>
      <c r="JQU111" s="53"/>
      <c r="JQY111" s="53"/>
      <c r="JRC111" s="53"/>
      <c r="JRG111" s="53"/>
      <c r="JRK111" s="53"/>
      <c r="JRO111" s="53"/>
      <c r="JRS111" s="53"/>
      <c r="JRW111" s="53"/>
      <c r="JSA111" s="53"/>
      <c r="JSE111" s="53"/>
      <c r="JSI111" s="53"/>
      <c r="JSM111" s="53"/>
      <c r="JSQ111" s="53"/>
      <c r="JSU111" s="53"/>
      <c r="JSY111" s="53"/>
      <c r="JTC111" s="53"/>
      <c r="JTG111" s="53"/>
      <c r="JTK111" s="53"/>
      <c r="JTO111" s="53"/>
      <c r="JTS111" s="53"/>
      <c r="JTW111" s="53"/>
      <c r="JUA111" s="53"/>
      <c r="JUE111" s="53"/>
      <c r="JUI111" s="53"/>
      <c r="JUM111" s="53"/>
      <c r="JUQ111" s="53"/>
      <c r="JUU111" s="53"/>
      <c r="JUY111" s="53"/>
      <c r="JVC111" s="53"/>
      <c r="JVG111" s="53"/>
      <c r="JVK111" s="53"/>
      <c r="JVO111" s="53"/>
      <c r="JVS111" s="53"/>
      <c r="JVW111" s="53"/>
      <c r="JWA111" s="53"/>
      <c r="JWE111" s="53"/>
      <c r="JWI111" s="53"/>
      <c r="JWM111" s="53"/>
      <c r="JWQ111" s="53"/>
      <c r="JWU111" s="53"/>
      <c r="JWY111" s="53"/>
      <c r="JXC111" s="53"/>
      <c r="JXG111" s="53"/>
      <c r="JXK111" s="53"/>
      <c r="JXO111" s="53"/>
      <c r="JXS111" s="53"/>
      <c r="JXW111" s="53"/>
      <c r="JYA111" s="53"/>
      <c r="JYE111" s="53"/>
      <c r="JYI111" s="53"/>
      <c r="JYM111" s="53"/>
      <c r="JYQ111" s="53"/>
      <c r="JYU111" s="53"/>
      <c r="JYY111" s="53"/>
      <c r="JZC111" s="53"/>
      <c r="JZG111" s="53"/>
      <c r="JZK111" s="53"/>
      <c r="JZO111" s="53"/>
      <c r="JZS111" s="53"/>
      <c r="JZW111" s="53"/>
      <c r="KAA111" s="53"/>
      <c r="KAE111" s="53"/>
      <c r="KAI111" s="53"/>
      <c r="KAM111" s="53"/>
      <c r="KAQ111" s="53"/>
      <c r="KAU111" s="53"/>
      <c r="KAY111" s="53"/>
      <c r="KBC111" s="53"/>
      <c r="KBG111" s="53"/>
      <c r="KBK111" s="53"/>
      <c r="KBO111" s="53"/>
      <c r="KBS111" s="53"/>
      <c r="KBW111" s="53"/>
      <c r="KCA111" s="53"/>
      <c r="KCE111" s="53"/>
      <c r="KCI111" s="53"/>
      <c r="KCM111" s="53"/>
      <c r="KCQ111" s="53"/>
      <c r="KCU111" s="53"/>
      <c r="KCY111" s="53"/>
      <c r="KDC111" s="53"/>
      <c r="KDG111" s="53"/>
      <c r="KDK111" s="53"/>
      <c r="KDO111" s="53"/>
      <c r="KDS111" s="53"/>
      <c r="KDW111" s="53"/>
      <c r="KEA111" s="53"/>
      <c r="KEE111" s="53"/>
      <c r="KEI111" s="53"/>
      <c r="KEM111" s="53"/>
      <c r="KEQ111" s="53"/>
      <c r="KEU111" s="53"/>
      <c r="KEY111" s="53"/>
      <c r="KFC111" s="53"/>
      <c r="KFG111" s="53"/>
      <c r="KFK111" s="53"/>
      <c r="KFO111" s="53"/>
      <c r="KFS111" s="53"/>
      <c r="KFW111" s="53"/>
      <c r="KGA111" s="53"/>
      <c r="KGE111" s="53"/>
      <c r="KGI111" s="53"/>
      <c r="KGM111" s="53"/>
      <c r="KGQ111" s="53"/>
      <c r="KGU111" s="53"/>
      <c r="KGY111" s="53"/>
      <c r="KHC111" s="53"/>
      <c r="KHG111" s="53"/>
      <c r="KHK111" s="53"/>
      <c r="KHO111" s="53"/>
      <c r="KHS111" s="53"/>
      <c r="KHW111" s="53"/>
      <c r="KIA111" s="53"/>
      <c r="KIE111" s="53"/>
      <c r="KII111" s="53"/>
      <c r="KIM111" s="53"/>
      <c r="KIQ111" s="53"/>
      <c r="KIU111" s="53"/>
      <c r="KIY111" s="53"/>
      <c r="KJC111" s="53"/>
      <c r="KJG111" s="53"/>
      <c r="KJK111" s="53"/>
      <c r="KJO111" s="53"/>
      <c r="KJS111" s="53"/>
      <c r="KJW111" s="53"/>
      <c r="KKA111" s="53"/>
      <c r="KKE111" s="53"/>
      <c r="KKI111" s="53"/>
      <c r="KKM111" s="53"/>
      <c r="KKQ111" s="53"/>
      <c r="KKU111" s="53"/>
      <c r="KKY111" s="53"/>
      <c r="KLC111" s="53"/>
      <c r="KLG111" s="53"/>
      <c r="KLK111" s="53"/>
      <c r="KLO111" s="53"/>
      <c r="KLS111" s="53"/>
      <c r="KLW111" s="53"/>
      <c r="KMA111" s="53"/>
      <c r="KME111" s="53"/>
      <c r="KMI111" s="53"/>
      <c r="KMM111" s="53"/>
      <c r="KMQ111" s="53"/>
      <c r="KMU111" s="53"/>
      <c r="KMY111" s="53"/>
      <c r="KNC111" s="53"/>
      <c r="KNG111" s="53"/>
      <c r="KNK111" s="53"/>
      <c r="KNO111" s="53"/>
      <c r="KNS111" s="53"/>
      <c r="KNW111" s="53"/>
      <c r="KOA111" s="53"/>
      <c r="KOE111" s="53"/>
      <c r="KOI111" s="53"/>
      <c r="KOM111" s="53"/>
      <c r="KOQ111" s="53"/>
      <c r="KOU111" s="53"/>
      <c r="KOY111" s="53"/>
      <c r="KPC111" s="53"/>
      <c r="KPG111" s="53"/>
      <c r="KPK111" s="53"/>
      <c r="KPO111" s="53"/>
      <c r="KPS111" s="53"/>
      <c r="KPW111" s="53"/>
      <c r="KQA111" s="53"/>
      <c r="KQE111" s="53"/>
      <c r="KQI111" s="53"/>
      <c r="KQM111" s="53"/>
      <c r="KQQ111" s="53"/>
      <c r="KQU111" s="53"/>
      <c r="KQY111" s="53"/>
      <c r="KRC111" s="53"/>
      <c r="KRG111" s="53"/>
      <c r="KRK111" s="53"/>
      <c r="KRO111" s="53"/>
      <c r="KRS111" s="53"/>
      <c r="KRW111" s="53"/>
      <c r="KSA111" s="53"/>
      <c r="KSE111" s="53"/>
      <c r="KSI111" s="53"/>
      <c r="KSM111" s="53"/>
      <c r="KSQ111" s="53"/>
      <c r="KSU111" s="53"/>
      <c r="KSY111" s="53"/>
      <c r="KTC111" s="53"/>
      <c r="KTG111" s="53"/>
      <c r="KTK111" s="53"/>
      <c r="KTO111" s="53"/>
      <c r="KTS111" s="53"/>
      <c r="KTW111" s="53"/>
      <c r="KUA111" s="53"/>
      <c r="KUE111" s="53"/>
      <c r="KUI111" s="53"/>
      <c r="KUM111" s="53"/>
      <c r="KUQ111" s="53"/>
      <c r="KUU111" s="53"/>
      <c r="KUY111" s="53"/>
      <c r="KVC111" s="53"/>
      <c r="KVG111" s="53"/>
      <c r="KVK111" s="53"/>
      <c r="KVO111" s="53"/>
      <c r="KVS111" s="53"/>
      <c r="KVW111" s="53"/>
      <c r="KWA111" s="53"/>
      <c r="KWE111" s="53"/>
      <c r="KWI111" s="53"/>
      <c r="KWM111" s="53"/>
      <c r="KWQ111" s="53"/>
      <c r="KWU111" s="53"/>
      <c r="KWY111" s="53"/>
      <c r="KXC111" s="53"/>
      <c r="KXG111" s="53"/>
      <c r="KXK111" s="53"/>
      <c r="KXO111" s="53"/>
      <c r="KXS111" s="53"/>
      <c r="KXW111" s="53"/>
      <c r="KYA111" s="53"/>
      <c r="KYE111" s="53"/>
      <c r="KYI111" s="53"/>
      <c r="KYM111" s="53"/>
      <c r="KYQ111" s="53"/>
      <c r="KYU111" s="53"/>
      <c r="KYY111" s="53"/>
      <c r="KZC111" s="53"/>
      <c r="KZG111" s="53"/>
      <c r="KZK111" s="53"/>
      <c r="KZO111" s="53"/>
      <c r="KZS111" s="53"/>
      <c r="KZW111" s="53"/>
      <c r="LAA111" s="53"/>
      <c r="LAE111" s="53"/>
      <c r="LAI111" s="53"/>
      <c r="LAM111" s="53"/>
      <c r="LAQ111" s="53"/>
      <c r="LAU111" s="53"/>
      <c r="LAY111" s="53"/>
      <c r="LBC111" s="53"/>
      <c r="LBG111" s="53"/>
      <c r="LBK111" s="53"/>
      <c r="LBO111" s="53"/>
      <c r="LBS111" s="53"/>
      <c r="LBW111" s="53"/>
      <c r="LCA111" s="53"/>
      <c r="LCE111" s="53"/>
      <c r="LCI111" s="53"/>
      <c r="LCM111" s="53"/>
      <c r="LCQ111" s="53"/>
      <c r="LCU111" s="53"/>
      <c r="LCY111" s="53"/>
      <c r="LDC111" s="53"/>
      <c r="LDG111" s="53"/>
      <c r="LDK111" s="53"/>
      <c r="LDO111" s="53"/>
      <c r="LDS111" s="53"/>
      <c r="LDW111" s="53"/>
      <c r="LEA111" s="53"/>
      <c r="LEE111" s="53"/>
      <c r="LEI111" s="53"/>
      <c r="LEM111" s="53"/>
      <c r="LEQ111" s="53"/>
      <c r="LEU111" s="53"/>
      <c r="LEY111" s="53"/>
      <c r="LFC111" s="53"/>
      <c r="LFG111" s="53"/>
      <c r="LFK111" s="53"/>
      <c r="LFO111" s="53"/>
      <c r="LFS111" s="53"/>
      <c r="LFW111" s="53"/>
      <c r="LGA111" s="53"/>
      <c r="LGE111" s="53"/>
      <c r="LGI111" s="53"/>
      <c r="LGM111" s="53"/>
      <c r="LGQ111" s="53"/>
      <c r="LGU111" s="53"/>
      <c r="LGY111" s="53"/>
      <c r="LHC111" s="53"/>
      <c r="LHG111" s="53"/>
      <c r="LHK111" s="53"/>
      <c r="LHO111" s="53"/>
      <c r="LHS111" s="53"/>
      <c r="LHW111" s="53"/>
      <c r="LIA111" s="53"/>
      <c r="LIE111" s="53"/>
      <c r="LII111" s="53"/>
      <c r="LIM111" s="53"/>
      <c r="LIQ111" s="53"/>
      <c r="LIU111" s="53"/>
      <c r="LIY111" s="53"/>
      <c r="LJC111" s="53"/>
      <c r="LJG111" s="53"/>
      <c r="LJK111" s="53"/>
      <c r="LJO111" s="53"/>
      <c r="LJS111" s="53"/>
      <c r="LJW111" s="53"/>
      <c r="LKA111" s="53"/>
      <c r="LKE111" s="53"/>
      <c r="LKI111" s="53"/>
      <c r="LKM111" s="53"/>
      <c r="LKQ111" s="53"/>
      <c r="LKU111" s="53"/>
      <c r="LKY111" s="53"/>
      <c r="LLC111" s="53"/>
      <c r="LLG111" s="53"/>
      <c r="LLK111" s="53"/>
      <c r="LLO111" s="53"/>
      <c r="LLS111" s="53"/>
      <c r="LLW111" s="53"/>
      <c r="LMA111" s="53"/>
      <c r="LME111" s="53"/>
      <c r="LMI111" s="53"/>
      <c r="LMM111" s="53"/>
      <c r="LMQ111" s="53"/>
      <c r="LMU111" s="53"/>
      <c r="LMY111" s="53"/>
      <c r="LNC111" s="53"/>
      <c r="LNG111" s="53"/>
      <c r="LNK111" s="53"/>
      <c r="LNO111" s="53"/>
      <c r="LNS111" s="53"/>
      <c r="LNW111" s="53"/>
      <c r="LOA111" s="53"/>
      <c r="LOE111" s="53"/>
      <c r="LOI111" s="53"/>
      <c r="LOM111" s="53"/>
      <c r="LOQ111" s="53"/>
      <c r="LOU111" s="53"/>
      <c r="LOY111" s="53"/>
      <c r="LPC111" s="53"/>
      <c r="LPG111" s="53"/>
      <c r="LPK111" s="53"/>
      <c r="LPO111" s="53"/>
      <c r="LPS111" s="53"/>
      <c r="LPW111" s="53"/>
      <c r="LQA111" s="53"/>
      <c r="LQE111" s="53"/>
      <c r="LQI111" s="53"/>
      <c r="LQM111" s="53"/>
      <c r="LQQ111" s="53"/>
      <c r="LQU111" s="53"/>
      <c r="LQY111" s="53"/>
      <c r="LRC111" s="53"/>
      <c r="LRG111" s="53"/>
      <c r="LRK111" s="53"/>
      <c r="LRO111" s="53"/>
      <c r="LRS111" s="53"/>
      <c r="LRW111" s="53"/>
      <c r="LSA111" s="53"/>
      <c r="LSE111" s="53"/>
      <c r="LSI111" s="53"/>
      <c r="LSM111" s="53"/>
      <c r="LSQ111" s="53"/>
      <c r="LSU111" s="53"/>
      <c r="LSY111" s="53"/>
      <c r="LTC111" s="53"/>
      <c r="LTG111" s="53"/>
      <c r="LTK111" s="53"/>
      <c r="LTO111" s="53"/>
      <c r="LTS111" s="53"/>
      <c r="LTW111" s="53"/>
      <c r="LUA111" s="53"/>
      <c r="LUE111" s="53"/>
      <c r="LUI111" s="53"/>
      <c r="LUM111" s="53"/>
      <c r="LUQ111" s="53"/>
      <c r="LUU111" s="53"/>
      <c r="LUY111" s="53"/>
      <c r="LVC111" s="53"/>
      <c r="LVG111" s="53"/>
      <c r="LVK111" s="53"/>
      <c r="LVO111" s="53"/>
      <c r="LVS111" s="53"/>
      <c r="LVW111" s="53"/>
      <c r="LWA111" s="53"/>
      <c r="LWE111" s="53"/>
      <c r="LWI111" s="53"/>
      <c r="LWM111" s="53"/>
      <c r="LWQ111" s="53"/>
      <c r="LWU111" s="53"/>
      <c r="LWY111" s="53"/>
      <c r="LXC111" s="53"/>
      <c r="LXG111" s="53"/>
      <c r="LXK111" s="53"/>
      <c r="LXO111" s="53"/>
      <c r="LXS111" s="53"/>
      <c r="LXW111" s="53"/>
      <c r="LYA111" s="53"/>
      <c r="LYE111" s="53"/>
      <c r="LYI111" s="53"/>
      <c r="LYM111" s="53"/>
      <c r="LYQ111" s="53"/>
      <c r="LYU111" s="53"/>
      <c r="LYY111" s="53"/>
      <c r="LZC111" s="53"/>
      <c r="LZG111" s="53"/>
      <c r="LZK111" s="53"/>
      <c r="LZO111" s="53"/>
      <c r="LZS111" s="53"/>
      <c r="LZW111" s="53"/>
      <c r="MAA111" s="53"/>
      <c r="MAE111" s="53"/>
      <c r="MAI111" s="53"/>
      <c r="MAM111" s="53"/>
      <c r="MAQ111" s="53"/>
      <c r="MAU111" s="53"/>
      <c r="MAY111" s="53"/>
      <c r="MBC111" s="53"/>
      <c r="MBG111" s="53"/>
      <c r="MBK111" s="53"/>
      <c r="MBO111" s="53"/>
      <c r="MBS111" s="53"/>
      <c r="MBW111" s="53"/>
      <c r="MCA111" s="53"/>
      <c r="MCE111" s="53"/>
      <c r="MCI111" s="53"/>
      <c r="MCM111" s="53"/>
      <c r="MCQ111" s="53"/>
      <c r="MCU111" s="53"/>
      <c r="MCY111" s="53"/>
      <c r="MDC111" s="53"/>
      <c r="MDG111" s="53"/>
      <c r="MDK111" s="53"/>
      <c r="MDO111" s="53"/>
      <c r="MDS111" s="53"/>
      <c r="MDW111" s="53"/>
      <c r="MEA111" s="53"/>
      <c r="MEE111" s="53"/>
      <c r="MEI111" s="53"/>
      <c r="MEM111" s="53"/>
      <c r="MEQ111" s="53"/>
      <c r="MEU111" s="53"/>
      <c r="MEY111" s="53"/>
      <c r="MFC111" s="53"/>
      <c r="MFG111" s="53"/>
      <c r="MFK111" s="53"/>
      <c r="MFO111" s="53"/>
      <c r="MFS111" s="53"/>
      <c r="MFW111" s="53"/>
      <c r="MGA111" s="53"/>
      <c r="MGE111" s="53"/>
      <c r="MGI111" s="53"/>
      <c r="MGM111" s="53"/>
      <c r="MGQ111" s="53"/>
      <c r="MGU111" s="53"/>
      <c r="MGY111" s="53"/>
      <c r="MHC111" s="53"/>
      <c r="MHG111" s="53"/>
      <c r="MHK111" s="53"/>
      <c r="MHO111" s="53"/>
      <c r="MHS111" s="53"/>
      <c r="MHW111" s="53"/>
      <c r="MIA111" s="53"/>
      <c r="MIE111" s="53"/>
      <c r="MII111" s="53"/>
      <c r="MIM111" s="53"/>
      <c r="MIQ111" s="53"/>
      <c r="MIU111" s="53"/>
      <c r="MIY111" s="53"/>
      <c r="MJC111" s="53"/>
      <c r="MJG111" s="53"/>
      <c r="MJK111" s="53"/>
      <c r="MJO111" s="53"/>
      <c r="MJS111" s="53"/>
      <c r="MJW111" s="53"/>
      <c r="MKA111" s="53"/>
      <c r="MKE111" s="53"/>
      <c r="MKI111" s="53"/>
      <c r="MKM111" s="53"/>
      <c r="MKQ111" s="53"/>
      <c r="MKU111" s="53"/>
      <c r="MKY111" s="53"/>
      <c r="MLC111" s="53"/>
      <c r="MLG111" s="53"/>
      <c r="MLK111" s="53"/>
      <c r="MLO111" s="53"/>
      <c r="MLS111" s="53"/>
      <c r="MLW111" s="53"/>
      <c r="MMA111" s="53"/>
      <c r="MME111" s="53"/>
      <c r="MMI111" s="53"/>
      <c r="MMM111" s="53"/>
      <c r="MMQ111" s="53"/>
      <c r="MMU111" s="53"/>
      <c r="MMY111" s="53"/>
      <c r="MNC111" s="53"/>
      <c r="MNG111" s="53"/>
      <c r="MNK111" s="53"/>
      <c r="MNO111" s="53"/>
      <c r="MNS111" s="53"/>
      <c r="MNW111" s="53"/>
      <c r="MOA111" s="53"/>
      <c r="MOE111" s="53"/>
      <c r="MOI111" s="53"/>
      <c r="MOM111" s="53"/>
      <c r="MOQ111" s="53"/>
      <c r="MOU111" s="53"/>
      <c r="MOY111" s="53"/>
      <c r="MPC111" s="53"/>
      <c r="MPG111" s="53"/>
      <c r="MPK111" s="53"/>
      <c r="MPO111" s="53"/>
      <c r="MPS111" s="53"/>
      <c r="MPW111" s="53"/>
      <c r="MQA111" s="53"/>
      <c r="MQE111" s="53"/>
      <c r="MQI111" s="53"/>
      <c r="MQM111" s="53"/>
      <c r="MQQ111" s="53"/>
      <c r="MQU111" s="53"/>
      <c r="MQY111" s="53"/>
      <c r="MRC111" s="53"/>
      <c r="MRG111" s="53"/>
      <c r="MRK111" s="53"/>
      <c r="MRO111" s="53"/>
      <c r="MRS111" s="53"/>
      <c r="MRW111" s="53"/>
      <c r="MSA111" s="53"/>
      <c r="MSE111" s="53"/>
      <c r="MSI111" s="53"/>
      <c r="MSM111" s="53"/>
      <c r="MSQ111" s="53"/>
      <c r="MSU111" s="53"/>
      <c r="MSY111" s="53"/>
      <c r="MTC111" s="53"/>
      <c r="MTG111" s="53"/>
      <c r="MTK111" s="53"/>
      <c r="MTO111" s="53"/>
      <c r="MTS111" s="53"/>
      <c r="MTW111" s="53"/>
      <c r="MUA111" s="53"/>
      <c r="MUE111" s="53"/>
      <c r="MUI111" s="53"/>
      <c r="MUM111" s="53"/>
      <c r="MUQ111" s="53"/>
      <c r="MUU111" s="53"/>
      <c r="MUY111" s="53"/>
      <c r="MVC111" s="53"/>
      <c r="MVG111" s="53"/>
      <c r="MVK111" s="53"/>
      <c r="MVO111" s="53"/>
      <c r="MVS111" s="53"/>
      <c r="MVW111" s="53"/>
      <c r="MWA111" s="53"/>
      <c r="MWE111" s="53"/>
      <c r="MWI111" s="53"/>
      <c r="MWM111" s="53"/>
      <c r="MWQ111" s="53"/>
      <c r="MWU111" s="53"/>
      <c r="MWY111" s="53"/>
      <c r="MXC111" s="53"/>
      <c r="MXG111" s="53"/>
      <c r="MXK111" s="53"/>
      <c r="MXO111" s="53"/>
      <c r="MXS111" s="53"/>
      <c r="MXW111" s="53"/>
      <c r="MYA111" s="53"/>
      <c r="MYE111" s="53"/>
      <c r="MYI111" s="53"/>
      <c r="MYM111" s="53"/>
      <c r="MYQ111" s="53"/>
      <c r="MYU111" s="53"/>
      <c r="MYY111" s="53"/>
      <c r="MZC111" s="53"/>
      <c r="MZG111" s="53"/>
      <c r="MZK111" s="53"/>
      <c r="MZO111" s="53"/>
      <c r="MZS111" s="53"/>
      <c r="MZW111" s="53"/>
      <c r="NAA111" s="53"/>
      <c r="NAE111" s="53"/>
      <c r="NAI111" s="53"/>
      <c r="NAM111" s="53"/>
      <c r="NAQ111" s="53"/>
      <c r="NAU111" s="53"/>
      <c r="NAY111" s="53"/>
      <c r="NBC111" s="53"/>
      <c r="NBG111" s="53"/>
      <c r="NBK111" s="53"/>
      <c r="NBO111" s="53"/>
      <c r="NBS111" s="53"/>
      <c r="NBW111" s="53"/>
      <c r="NCA111" s="53"/>
      <c r="NCE111" s="53"/>
      <c r="NCI111" s="53"/>
      <c r="NCM111" s="53"/>
      <c r="NCQ111" s="53"/>
      <c r="NCU111" s="53"/>
      <c r="NCY111" s="53"/>
      <c r="NDC111" s="53"/>
      <c r="NDG111" s="53"/>
      <c r="NDK111" s="53"/>
      <c r="NDO111" s="53"/>
      <c r="NDS111" s="53"/>
      <c r="NDW111" s="53"/>
      <c r="NEA111" s="53"/>
      <c r="NEE111" s="53"/>
      <c r="NEI111" s="53"/>
      <c r="NEM111" s="53"/>
      <c r="NEQ111" s="53"/>
      <c r="NEU111" s="53"/>
      <c r="NEY111" s="53"/>
      <c r="NFC111" s="53"/>
      <c r="NFG111" s="53"/>
      <c r="NFK111" s="53"/>
      <c r="NFO111" s="53"/>
      <c r="NFS111" s="53"/>
      <c r="NFW111" s="53"/>
      <c r="NGA111" s="53"/>
      <c r="NGE111" s="53"/>
      <c r="NGI111" s="53"/>
      <c r="NGM111" s="53"/>
      <c r="NGQ111" s="53"/>
      <c r="NGU111" s="53"/>
      <c r="NGY111" s="53"/>
      <c r="NHC111" s="53"/>
      <c r="NHG111" s="53"/>
      <c r="NHK111" s="53"/>
      <c r="NHO111" s="53"/>
      <c r="NHS111" s="53"/>
      <c r="NHW111" s="53"/>
      <c r="NIA111" s="53"/>
      <c r="NIE111" s="53"/>
      <c r="NII111" s="53"/>
      <c r="NIM111" s="53"/>
      <c r="NIQ111" s="53"/>
      <c r="NIU111" s="53"/>
      <c r="NIY111" s="53"/>
      <c r="NJC111" s="53"/>
      <c r="NJG111" s="53"/>
      <c r="NJK111" s="53"/>
      <c r="NJO111" s="53"/>
      <c r="NJS111" s="53"/>
      <c r="NJW111" s="53"/>
      <c r="NKA111" s="53"/>
      <c r="NKE111" s="53"/>
      <c r="NKI111" s="53"/>
      <c r="NKM111" s="53"/>
      <c r="NKQ111" s="53"/>
      <c r="NKU111" s="53"/>
      <c r="NKY111" s="53"/>
      <c r="NLC111" s="53"/>
      <c r="NLG111" s="53"/>
      <c r="NLK111" s="53"/>
      <c r="NLO111" s="53"/>
      <c r="NLS111" s="53"/>
      <c r="NLW111" s="53"/>
      <c r="NMA111" s="53"/>
      <c r="NME111" s="53"/>
      <c r="NMI111" s="53"/>
      <c r="NMM111" s="53"/>
      <c r="NMQ111" s="53"/>
      <c r="NMU111" s="53"/>
      <c r="NMY111" s="53"/>
      <c r="NNC111" s="53"/>
      <c r="NNG111" s="53"/>
      <c r="NNK111" s="53"/>
      <c r="NNO111" s="53"/>
      <c r="NNS111" s="53"/>
      <c r="NNW111" s="53"/>
      <c r="NOA111" s="53"/>
      <c r="NOE111" s="53"/>
      <c r="NOI111" s="53"/>
      <c r="NOM111" s="53"/>
      <c r="NOQ111" s="53"/>
      <c r="NOU111" s="53"/>
      <c r="NOY111" s="53"/>
      <c r="NPC111" s="53"/>
      <c r="NPG111" s="53"/>
      <c r="NPK111" s="53"/>
      <c r="NPO111" s="53"/>
      <c r="NPS111" s="53"/>
      <c r="NPW111" s="53"/>
      <c r="NQA111" s="53"/>
      <c r="NQE111" s="53"/>
      <c r="NQI111" s="53"/>
      <c r="NQM111" s="53"/>
      <c r="NQQ111" s="53"/>
      <c r="NQU111" s="53"/>
      <c r="NQY111" s="53"/>
      <c r="NRC111" s="53"/>
      <c r="NRG111" s="53"/>
      <c r="NRK111" s="53"/>
      <c r="NRO111" s="53"/>
      <c r="NRS111" s="53"/>
      <c r="NRW111" s="53"/>
      <c r="NSA111" s="53"/>
      <c r="NSE111" s="53"/>
      <c r="NSI111" s="53"/>
      <c r="NSM111" s="53"/>
      <c r="NSQ111" s="53"/>
      <c r="NSU111" s="53"/>
      <c r="NSY111" s="53"/>
      <c r="NTC111" s="53"/>
      <c r="NTG111" s="53"/>
      <c r="NTK111" s="53"/>
      <c r="NTO111" s="53"/>
      <c r="NTS111" s="53"/>
      <c r="NTW111" s="53"/>
      <c r="NUA111" s="53"/>
      <c r="NUE111" s="53"/>
      <c r="NUI111" s="53"/>
      <c r="NUM111" s="53"/>
      <c r="NUQ111" s="53"/>
      <c r="NUU111" s="53"/>
      <c r="NUY111" s="53"/>
      <c r="NVC111" s="53"/>
      <c r="NVG111" s="53"/>
      <c r="NVK111" s="53"/>
      <c r="NVO111" s="53"/>
      <c r="NVS111" s="53"/>
      <c r="NVW111" s="53"/>
      <c r="NWA111" s="53"/>
      <c r="NWE111" s="53"/>
      <c r="NWI111" s="53"/>
      <c r="NWM111" s="53"/>
      <c r="NWQ111" s="53"/>
      <c r="NWU111" s="53"/>
      <c r="NWY111" s="53"/>
      <c r="NXC111" s="53"/>
      <c r="NXG111" s="53"/>
      <c r="NXK111" s="53"/>
      <c r="NXO111" s="53"/>
      <c r="NXS111" s="53"/>
      <c r="NXW111" s="53"/>
      <c r="NYA111" s="53"/>
      <c r="NYE111" s="53"/>
      <c r="NYI111" s="53"/>
      <c r="NYM111" s="53"/>
      <c r="NYQ111" s="53"/>
      <c r="NYU111" s="53"/>
      <c r="NYY111" s="53"/>
      <c r="NZC111" s="53"/>
      <c r="NZG111" s="53"/>
      <c r="NZK111" s="53"/>
      <c r="NZO111" s="53"/>
      <c r="NZS111" s="53"/>
      <c r="NZW111" s="53"/>
      <c r="OAA111" s="53"/>
      <c r="OAE111" s="53"/>
      <c r="OAI111" s="53"/>
      <c r="OAM111" s="53"/>
      <c r="OAQ111" s="53"/>
      <c r="OAU111" s="53"/>
      <c r="OAY111" s="53"/>
      <c r="OBC111" s="53"/>
      <c r="OBG111" s="53"/>
      <c r="OBK111" s="53"/>
      <c r="OBO111" s="53"/>
      <c r="OBS111" s="53"/>
      <c r="OBW111" s="53"/>
      <c r="OCA111" s="53"/>
      <c r="OCE111" s="53"/>
      <c r="OCI111" s="53"/>
      <c r="OCM111" s="53"/>
      <c r="OCQ111" s="53"/>
      <c r="OCU111" s="53"/>
      <c r="OCY111" s="53"/>
      <c r="ODC111" s="53"/>
      <c r="ODG111" s="53"/>
      <c r="ODK111" s="53"/>
      <c r="ODO111" s="53"/>
      <c r="ODS111" s="53"/>
      <c r="ODW111" s="53"/>
      <c r="OEA111" s="53"/>
      <c r="OEE111" s="53"/>
      <c r="OEI111" s="53"/>
      <c r="OEM111" s="53"/>
      <c r="OEQ111" s="53"/>
      <c r="OEU111" s="53"/>
      <c r="OEY111" s="53"/>
      <c r="OFC111" s="53"/>
      <c r="OFG111" s="53"/>
      <c r="OFK111" s="53"/>
      <c r="OFO111" s="53"/>
      <c r="OFS111" s="53"/>
      <c r="OFW111" s="53"/>
      <c r="OGA111" s="53"/>
      <c r="OGE111" s="53"/>
      <c r="OGI111" s="53"/>
      <c r="OGM111" s="53"/>
      <c r="OGQ111" s="53"/>
      <c r="OGU111" s="53"/>
      <c r="OGY111" s="53"/>
      <c r="OHC111" s="53"/>
      <c r="OHG111" s="53"/>
      <c r="OHK111" s="53"/>
      <c r="OHO111" s="53"/>
      <c r="OHS111" s="53"/>
      <c r="OHW111" s="53"/>
      <c r="OIA111" s="53"/>
      <c r="OIE111" s="53"/>
      <c r="OII111" s="53"/>
      <c r="OIM111" s="53"/>
      <c r="OIQ111" s="53"/>
      <c r="OIU111" s="53"/>
      <c r="OIY111" s="53"/>
      <c r="OJC111" s="53"/>
      <c r="OJG111" s="53"/>
      <c r="OJK111" s="53"/>
      <c r="OJO111" s="53"/>
      <c r="OJS111" s="53"/>
      <c r="OJW111" s="53"/>
      <c r="OKA111" s="53"/>
      <c r="OKE111" s="53"/>
      <c r="OKI111" s="53"/>
      <c r="OKM111" s="53"/>
      <c r="OKQ111" s="53"/>
      <c r="OKU111" s="53"/>
      <c r="OKY111" s="53"/>
      <c r="OLC111" s="53"/>
      <c r="OLG111" s="53"/>
      <c r="OLK111" s="53"/>
      <c r="OLO111" s="53"/>
      <c r="OLS111" s="53"/>
      <c r="OLW111" s="53"/>
      <c r="OMA111" s="53"/>
      <c r="OME111" s="53"/>
      <c r="OMI111" s="53"/>
      <c r="OMM111" s="53"/>
      <c r="OMQ111" s="53"/>
      <c r="OMU111" s="53"/>
      <c r="OMY111" s="53"/>
      <c r="ONC111" s="53"/>
      <c r="ONG111" s="53"/>
      <c r="ONK111" s="53"/>
      <c r="ONO111" s="53"/>
      <c r="ONS111" s="53"/>
      <c r="ONW111" s="53"/>
      <c r="OOA111" s="53"/>
      <c r="OOE111" s="53"/>
      <c r="OOI111" s="53"/>
      <c r="OOM111" s="53"/>
      <c r="OOQ111" s="53"/>
      <c r="OOU111" s="53"/>
      <c r="OOY111" s="53"/>
      <c r="OPC111" s="53"/>
      <c r="OPG111" s="53"/>
      <c r="OPK111" s="53"/>
      <c r="OPO111" s="53"/>
      <c r="OPS111" s="53"/>
      <c r="OPW111" s="53"/>
      <c r="OQA111" s="53"/>
      <c r="OQE111" s="53"/>
      <c r="OQI111" s="53"/>
      <c r="OQM111" s="53"/>
      <c r="OQQ111" s="53"/>
      <c r="OQU111" s="53"/>
      <c r="OQY111" s="53"/>
      <c r="ORC111" s="53"/>
      <c r="ORG111" s="53"/>
      <c r="ORK111" s="53"/>
      <c r="ORO111" s="53"/>
      <c r="ORS111" s="53"/>
      <c r="ORW111" s="53"/>
      <c r="OSA111" s="53"/>
      <c r="OSE111" s="53"/>
      <c r="OSI111" s="53"/>
      <c r="OSM111" s="53"/>
      <c r="OSQ111" s="53"/>
      <c r="OSU111" s="53"/>
      <c r="OSY111" s="53"/>
      <c r="OTC111" s="53"/>
      <c r="OTG111" s="53"/>
      <c r="OTK111" s="53"/>
      <c r="OTO111" s="53"/>
      <c r="OTS111" s="53"/>
      <c r="OTW111" s="53"/>
      <c r="OUA111" s="53"/>
      <c r="OUE111" s="53"/>
      <c r="OUI111" s="53"/>
      <c r="OUM111" s="53"/>
      <c r="OUQ111" s="53"/>
      <c r="OUU111" s="53"/>
      <c r="OUY111" s="53"/>
      <c r="OVC111" s="53"/>
      <c r="OVG111" s="53"/>
      <c r="OVK111" s="53"/>
      <c r="OVO111" s="53"/>
      <c r="OVS111" s="53"/>
      <c r="OVW111" s="53"/>
      <c r="OWA111" s="53"/>
      <c r="OWE111" s="53"/>
      <c r="OWI111" s="53"/>
      <c r="OWM111" s="53"/>
      <c r="OWQ111" s="53"/>
      <c r="OWU111" s="53"/>
      <c r="OWY111" s="53"/>
      <c r="OXC111" s="53"/>
      <c r="OXG111" s="53"/>
      <c r="OXK111" s="53"/>
      <c r="OXO111" s="53"/>
      <c r="OXS111" s="53"/>
      <c r="OXW111" s="53"/>
      <c r="OYA111" s="53"/>
      <c r="OYE111" s="53"/>
      <c r="OYI111" s="53"/>
      <c r="OYM111" s="53"/>
      <c r="OYQ111" s="53"/>
      <c r="OYU111" s="53"/>
      <c r="OYY111" s="53"/>
      <c r="OZC111" s="53"/>
      <c r="OZG111" s="53"/>
      <c r="OZK111" s="53"/>
      <c r="OZO111" s="53"/>
      <c r="OZS111" s="53"/>
      <c r="OZW111" s="53"/>
      <c r="PAA111" s="53"/>
      <c r="PAE111" s="53"/>
      <c r="PAI111" s="53"/>
      <c r="PAM111" s="53"/>
      <c r="PAQ111" s="53"/>
      <c r="PAU111" s="53"/>
      <c r="PAY111" s="53"/>
      <c r="PBC111" s="53"/>
      <c r="PBG111" s="53"/>
      <c r="PBK111" s="53"/>
      <c r="PBO111" s="53"/>
      <c r="PBS111" s="53"/>
      <c r="PBW111" s="53"/>
      <c r="PCA111" s="53"/>
      <c r="PCE111" s="53"/>
      <c r="PCI111" s="53"/>
      <c r="PCM111" s="53"/>
      <c r="PCQ111" s="53"/>
      <c r="PCU111" s="53"/>
      <c r="PCY111" s="53"/>
      <c r="PDC111" s="53"/>
      <c r="PDG111" s="53"/>
      <c r="PDK111" s="53"/>
      <c r="PDO111" s="53"/>
      <c r="PDS111" s="53"/>
      <c r="PDW111" s="53"/>
      <c r="PEA111" s="53"/>
      <c r="PEE111" s="53"/>
      <c r="PEI111" s="53"/>
      <c r="PEM111" s="53"/>
      <c r="PEQ111" s="53"/>
      <c r="PEU111" s="53"/>
      <c r="PEY111" s="53"/>
      <c r="PFC111" s="53"/>
      <c r="PFG111" s="53"/>
      <c r="PFK111" s="53"/>
      <c r="PFO111" s="53"/>
      <c r="PFS111" s="53"/>
      <c r="PFW111" s="53"/>
      <c r="PGA111" s="53"/>
      <c r="PGE111" s="53"/>
      <c r="PGI111" s="53"/>
      <c r="PGM111" s="53"/>
      <c r="PGQ111" s="53"/>
      <c r="PGU111" s="53"/>
      <c r="PGY111" s="53"/>
      <c r="PHC111" s="53"/>
      <c r="PHG111" s="53"/>
      <c r="PHK111" s="53"/>
      <c r="PHO111" s="53"/>
      <c r="PHS111" s="53"/>
      <c r="PHW111" s="53"/>
      <c r="PIA111" s="53"/>
      <c r="PIE111" s="53"/>
      <c r="PII111" s="53"/>
      <c r="PIM111" s="53"/>
      <c r="PIQ111" s="53"/>
      <c r="PIU111" s="53"/>
      <c r="PIY111" s="53"/>
      <c r="PJC111" s="53"/>
      <c r="PJG111" s="53"/>
      <c r="PJK111" s="53"/>
      <c r="PJO111" s="53"/>
      <c r="PJS111" s="53"/>
      <c r="PJW111" s="53"/>
      <c r="PKA111" s="53"/>
      <c r="PKE111" s="53"/>
      <c r="PKI111" s="53"/>
      <c r="PKM111" s="53"/>
      <c r="PKQ111" s="53"/>
      <c r="PKU111" s="53"/>
      <c r="PKY111" s="53"/>
      <c r="PLC111" s="53"/>
      <c r="PLG111" s="53"/>
      <c r="PLK111" s="53"/>
      <c r="PLO111" s="53"/>
      <c r="PLS111" s="53"/>
      <c r="PLW111" s="53"/>
      <c r="PMA111" s="53"/>
      <c r="PME111" s="53"/>
      <c r="PMI111" s="53"/>
      <c r="PMM111" s="53"/>
      <c r="PMQ111" s="53"/>
      <c r="PMU111" s="53"/>
      <c r="PMY111" s="53"/>
      <c r="PNC111" s="53"/>
      <c r="PNG111" s="53"/>
      <c r="PNK111" s="53"/>
      <c r="PNO111" s="53"/>
      <c r="PNS111" s="53"/>
      <c r="PNW111" s="53"/>
      <c r="POA111" s="53"/>
      <c r="POE111" s="53"/>
      <c r="POI111" s="53"/>
      <c r="POM111" s="53"/>
      <c r="POQ111" s="53"/>
      <c r="POU111" s="53"/>
      <c r="POY111" s="53"/>
      <c r="PPC111" s="53"/>
      <c r="PPG111" s="53"/>
      <c r="PPK111" s="53"/>
      <c r="PPO111" s="53"/>
      <c r="PPS111" s="53"/>
      <c r="PPW111" s="53"/>
      <c r="PQA111" s="53"/>
      <c r="PQE111" s="53"/>
      <c r="PQI111" s="53"/>
      <c r="PQM111" s="53"/>
      <c r="PQQ111" s="53"/>
      <c r="PQU111" s="53"/>
      <c r="PQY111" s="53"/>
      <c r="PRC111" s="53"/>
      <c r="PRG111" s="53"/>
      <c r="PRK111" s="53"/>
      <c r="PRO111" s="53"/>
      <c r="PRS111" s="53"/>
      <c r="PRW111" s="53"/>
      <c r="PSA111" s="53"/>
      <c r="PSE111" s="53"/>
      <c r="PSI111" s="53"/>
      <c r="PSM111" s="53"/>
      <c r="PSQ111" s="53"/>
      <c r="PSU111" s="53"/>
      <c r="PSY111" s="53"/>
      <c r="PTC111" s="53"/>
      <c r="PTG111" s="53"/>
      <c r="PTK111" s="53"/>
      <c r="PTO111" s="53"/>
      <c r="PTS111" s="53"/>
      <c r="PTW111" s="53"/>
      <c r="PUA111" s="53"/>
      <c r="PUE111" s="53"/>
      <c r="PUI111" s="53"/>
      <c r="PUM111" s="53"/>
      <c r="PUQ111" s="53"/>
      <c r="PUU111" s="53"/>
      <c r="PUY111" s="53"/>
      <c r="PVC111" s="53"/>
      <c r="PVG111" s="53"/>
      <c r="PVK111" s="53"/>
      <c r="PVO111" s="53"/>
      <c r="PVS111" s="53"/>
      <c r="PVW111" s="53"/>
      <c r="PWA111" s="53"/>
      <c r="PWE111" s="53"/>
      <c r="PWI111" s="53"/>
      <c r="PWM111" s="53"/>
      <c r="PWQ111" s="53"/>
      <c r="PWU111" s="53"/>
      <c r="PWY111" s="53"/>
      <c r="PXC111" s="53"/>
      <c r="PXG111" s="53"/>
      <c r="PXK111" s="53"/>
      <c r="PXO111" s="53"/>
      <c r="PXS111" s="53"/>
      <c r="PXW111" s="53"/>
      <c r="PYA111" s="53"/>
      <c r="PYE111" s="53"/>
      <c r="PYI111" s="53"/>
      <c r="PYM111" s="53"/>
      <c r="PYQ111" s="53"/>
      <c r="PYU111" s="53"/>
      <c r="PYY111" s="53"/>
      <c r="PZC111" s="53"/>
      <c r="PZG111" s="53"/>
      <c r="PZK111" s="53"/>
      <c r="PZO111" s="53"/>
      <c r="PZS111" s="53"/>
      <c r="PZW111" s="53"/>
      <c r="QAA111" s="53"/>
      <c r="QAE111" s="53"/>
      <c r="QAI111" s="53"/>
      <c r="QAM111" s="53"/>
      <c r="QAQ111" s="53"/>
      <c r="QAU111" s="53"/>
      <c r="QAY111" s="53"/>
      <c r="QBC111" s="53"/>
      <c r="QBG111" s="53"/>
      <c r="QBK111" s="53"/>
      <c r="QBO111" s="53"/>
      <c r="QBS111" s="53"/>
      <c r="QBW111" s="53"/>
      <c r="QCA111" s="53"/>
      <c r="QCE111" s="53"/>
      <c r="QCI111" s="53"/>
      <c r="QCM111" s="53"/>
      <c r="QCQ111" s="53"/>
      <c r="QCU111" s="53"/>
      <c r="QCY111" s="53"/>
      <c r="QDC111" s="53"/>
      <c r="QDG111" s="53"/>
      <c r="QDK111" s="53"/>
      <c r="QDO111" s="53"/>
      <c r="QDS111" s="53"/>
      <c r="QDW111" s="53"/>
      <c r="QEA111" s="53"/>
      <c r="QEE111" s="53"/>
      <c r="QEI111" s="53"/>
      <c r="QEM111" s="53"/>
      <c r="QEQ111" s="53"/>
      <c r="QEU111" s="53"/>
      <c r="QEY111" s="53"/>
      <c r="QFC111" s="53"/>
      <c r="QFG111" s="53"/>
      <c r="QFK111" s="53"/>
      <c r="QFO111" s="53"/>
      <c r="QFS111" s="53"/>
      <c r="QFW111" s="53"/>
      <c r="QGA111" s="53"/>
      <c r="QGE111" s="53"/>
      <c r="QGI111" s="53"/>
      <c r="QGM111" s="53"/>
      <c r="QGQ111" s="53"/>
      <c r="QGU111" s="53"/>
      <c r="QGY111" s="53"/>
      <c r="QHC111" s="53"/>
      <c r="QHG111" s="53"/>
      <c r="QHK111" s="53"/>
      <c r="QHO111" s="53"/>
      <c r="QHS111" s="53"/>
      <c r="QHW111" s="53"/>
      <c r="QIA111" s="53"/>
      <c r="QIE111" s="53"/>
      <c r="QII111" s="53"/>
      <c r="QIM111" s="53"/>
      <c r="QIQ111" s="53"/>
      <c r="QIU111" s="53"/>
      <c r="QIY111" s="53"/>
      <c r="QJC111" s="53"/>
      <c r="QJG111" s="53"/>
      <c r="QJK111" s="53"/>
      <c r="QJO111" s="53"/>
      <c r="QJS111" s="53"/>
      <c r="QJW111" s="53"/>
      <c r="QKA111" s="53"/>
      <c r="QKE111" s="53"/>
      <c r="QKI111" s="53"/>
      <c r="QKM111" s="53"/>
      <c r="QKQ111" s="53"/>
      <c r="QKU111" s="53"/>
      <c r="QKY111" s="53"/>
      <c r="QLC111" s="53"/>
      <c r="QLG111" s="53"/>
      <c r="QLK111" s="53"/>
      <c r="QLO111" s="53"/>
      <c r="QLS111" s="53"/>
      <c r="QLW111" s="53"/>
      <c r="QMA111" s="53"/>
      <c r="QME111" s="53"/>
      <c r="QMI111" s="53"/>
      <c r="QMM111" s="53"/>
      <c r="QMQ111" s="53"/>
      <c r="QMU111" s="53"/>
      <c r="QMY111" s="53"/>
      <c r="QNC111" s="53"/>
      <c r="QNG111" s="53"/>
      <c r="QNK111" s="53"/>
      <c r="QNO111" s="53"/>
      <c r="QNS111" s="53"/>
      <c r="QNW111" s="53"/>
      <c r="QOA111" s="53"/>
      <c r="QOE111" s="53"/>
      <c r="QOI111" s="53"/>
      <c r="QOM111" s="53"/>
      <c r="QOQ111" s="53"/>
      <c r="QOU111" s="53"/>
      <c r="QOY111" s="53"/>
      <c r="QPC111" s="53"/>
      <c r="QPG111" s="53"/>
      <c r="QPK111" s="53"/>
      <c r="QPO111" s="53"/>
      <c r="QPS111" s="53"/>
      <c r="QPW111" s="53"/>
      <c r="QQA111" s="53"/>
      <c r="QQE111" s="53"/>
      <c r="QQI111" s="53"/>
      <c r="QQM111" s="53"/>
      <c r="QQQ111" s="53"/>
      <c r="QQU111" s="53"/>
      <c r="QQY111" s="53"/>
      <c r="QRC111" s="53"/>
      <c r="QRG111" s="53"/>
      <c r="QRK111" s="53"/>
      <c r="QRO111" s="53"/>
      <c r="QRS111" s="53"/>
      <c r="QRW111" s="53"/>
      <c r="QSA111" s="53"/>
      <c r="QSE111" s="53"/>
      <c r="QSI111" s="53"/>
      <c r="QSM111" s="53"/>
      <c r="QSQ111" s="53"/>
      <c r="QSU111" s="53"/>
      <c r="QSY111" s="53"/>
      <c r="QTC111" s="53"/>
      <c r="QTG111" s="53"/>
      <c r="QTK111" s="53"/>
      <c r="QTO111" s="53"/>
      <c r="QTS111" s="53"/>
      <c r="QTW111" s="53"/>
      <c r="QUA111" s="53"/>
      <c r="QUE111" s="53"/>
      <c r="QUI111" s="53"/>
      <c r="QUM111" s="53"/>
      <c r="QUQ111" s="53"/>
      <c r="QUU111" s="53"/>
      <c r="QUY111" s="53"/>
      <c r="QVC111" s="53"/>
      <c r="QVG111" s="53"/>
      <c r="QVK111" s="53"/>
      <c r="QVO111" s="53"/>
      <c r="QVS111" s="53"/>
      <c r="QVW111" s="53"/>
      <c r="QWA111" s="53"/>
      <c r="QWE111" s="53"/>
      <c r="QWI111" s="53"/>
      <c r="QWM111" s="53"/>
      <c r="QWQ111" s="53"/>
      <c r="QWU111" s="53"/>
      <c r="QWY111" s="53"/>
      <c r="QXC111" s="53"/>
      <c r="QXG111" s="53"/>
      <c r="QXK111" s="53"/>
      <c r="QXO111" s="53"/>
      <c r="QXS111" s="53"/>
      <c r="QXW111" s="53"/>
      <c r="QYA111" s="53"/>
      <c r="QYE111" s="53"/>
      <c r="QYI111" s="53"/>
      <c r="QYM111" s="53"/>
      <c r="QYQ111" s="53"/>
      <c r="QYU111" s="53"/>
      <c r="QYY111" s="53"/>
      <c r="QZC111" s="53"/>
      <c r="QZG111" s="53"/>
      <c r="QZK111" s="53"/>
      <c r="QZO111" s="53"/>
      <c r="QZS111" s="53"/>
      <c r="QZW111" s="53"/>
      <c r="RAA111" s="53"/>
      <c r="RAE111" s="53"/>
      <c r="RAI111" s="53"/>
      <c r="RAM111" s="53"/>
      <c r="RAQ111" s="53"/>
      <c r="RAU111" s="53"/>
      <c r="RAY111" s="53"/>
      <c r="RBC111" s="53"/>
      <c r="RBG111" s="53"/>
      <c r="RBK111" s="53"/>
      <c r="RBO111" s="53"/>
      <c r="RBS111" s="53"/>
      <c r="RBW111" s="53"/>
      <c r="RCA111" s="53"/>
      <c r="RCE111" s="53"/>
      <c r="RCI111" s="53"/>
      <c r="RCM111" s="53"/>
      <c r="RCQ111" s="53"/>
      <c r="RCU111" s="53"/>
      <c r="RCY111" s="53"/>
      <c r="RDC111" s="53"/>
      <c r="RDG111" s="53"/>
      <c r="RDK111" s="53"/>
      <c r="RDO111" s="53"/>
      <c r="RDS111" s="53"/>
      <c r="RDW111" s="53"/>
      <c r="REA111" s="53"/>
      <c r="REE111" s="53"/>
      <c r="REI111" s="53"/>
      <c r="REM111" s="53"/>
      <c r="REQ111" s="53"/>
      <c r="REU111" s="53"/>
      <c r="REY111" s="53"/>
      <c r="RFC111" s="53"/>
      <c r="RFG111" s="53"/>
      <c r="RFK111" s="53"/>
      <c r="RFO111" s="53"/>
      <c r="RFS111" s="53"/>
      <c r="RFW111" s="53"/>
      <c r="RGA111" s="53"/>
      <c r="RGE111" s="53"/>
      <c r="RGI111" s="53"/>
      <c r="RGM111" s="53"/>
      <c r="RGQ111" s="53"/>
      <c r="RGU111" s="53"/>
      <c r="RGY111" s="53"/>
      <c r="RHC111" s="53"/>
      <c r="RHG111" s="53"/>
      <c r="RHK111" s="53"/>
      <c r="RHO111" s="53"/>
      <c r="RHS111" s="53"/>
      <c r="RHW111" s="53"/>
      <c r="RIA111" s="53"/>
      <c r="RIE111" s="53"/>
      <c r="RII111" s="53"/>
      <c r="RIM111" s="53"/>
      <c r="RIQ111" s="53"/>
      <c r="RIU111" s="53"/>
      <c r="RIY111" s="53"/>
      <c r="RJC111" s="53"/>
      <c r="RJG111" s="53"/>
      <c r="RJK111" s="53"/>
      <c r="RJO111" s="53"/>
      <c r="RJS111" s="53"/>
      <c r="RJW111" s="53"/>
      <c r="RKA111" s="53"/>
      <c r="RKE111" s="53"/>
      <c r="RKI111" s="53"/>
      <c r="RKM111" s="53"/>
      <c r="RKQ111" s="53"/>
      <c r="RKU111" s="53"/>
      <c r="RKY111" s="53"/>
      <c r="RLC111" s="53"/>
      <c r="RLG111" s="53"/>
      <c r="RLK111" s="53"/>
      <c r="RLO111" s="53"/>
      <c r="RLS111" s="53"/>
      <c r="RLW111" s="53"/>
      <c r="RMA111" s="53"/>
      <c r="RME111" s="53"/>
      <c r="RMI111" s="53"/>
      <c r="RMM111" s="53"/>
      <c r="RMQ111" s="53"/>
      <c r="RMU111" s="53"/>
      <c r="RMY111" s="53"/>
      <c r="RNC111" s="53"/>
      <c r="RNG111" s="53"/>
      <c r="RNK111" s="53"/>
      <c r="RNO111" s="53"/>
      <c r="RNS111" s="53"/>
      <c r="RNW111" s="53"/>
      <c r="ROA111" s="53"/>
      <c r="ROE111" s="53"/>
      <c r="ROI111" s="53"/>
      <c r="ROM111" s="53"/>
      <c r="ROQ111" s="53"/>
      <c r="ROU111" s="53"/>
      <c r="ROY111" s="53"/>
      <c r="RPC111" s="53"/>
      <c r="RPG111" s="53"/>
      <c r="RPK111" s="53"/>
      <c r="RPO111" s="53"/>
      <c r="RPS111" s="53"/>
      <c r="RPW111" s="53"/>
      <c r="RQA111" s="53"/>
      <c r="RQE111" s="53"/>
      <c r="RQI111" s="53"/>
      <c r="RQM111" s="53"/>
      <c r="RQQ111" s="53"/>
      <c r="RQU111" s="53"/>
      <c r="RQY111" s="53"/>
      <c r="RRC111" s="53"/>
      <c r="RRG111" s="53"/>
      <c r="RRK111" s="53"/>
      <c r="RRO111" s="53"/>
      <c r="RRS111" s="53"/>
      <c r="RRW111" s="53"/>
      <c r="RSA111" s="53"/>
      <c r="RSE111" s="53"/>
      <c r="RSI111" s="53"/>
      <c r="RSM111" s="53"/>
      <c r="RSQ111" s="53"/>
      <c r="RSU111" s="53"/>
      <c r="RSY111" s="53"/>
      <c r="RTC111" s="53"/>
      <c r="RTG111" s="53"/>
      <c r="RTK111" s="53"/>
      <c r="RTO111" s="53"/>
      <c r="RTS111" s="53"/>
      <c r="RTW111" s="53"/>
      <c r="RUA111" s="53"/>
      <c r="RUE111" s="53"/>
      <c r="RUI111" s="53"/>
      <c r="RUM111" s="53"/>
      <c r="RUQ111" s="53"/>
      <c r="RUU111" s="53"/>
      <c r="RUY111" s="53"/>
      <c r="RVC111" s="53"/>
      <c r="RVG111" s="53"/>
      <c r="RVK111" s="53"/>
      <c r="RVO111" s="53"/>
      <c r="RVS111" s="53"/>
      <c r="RVW111" s="53"/>
      <c r="RWA111" s="53"/>
      <c r="RWE111" s="53"/>
      <c r="RWI111" s="53"/>
      <c r="RWM111" s="53"/>
      <c r="RWQ111" s="53"/>
      <c r="RWU111" s="53"/>
      <c r="RWY111" s="53"/>
      <c r="RXC111" s="53"/>
      <c r="RXG111" s="53"/>
      <c r="RXK111" s="53"/>
      <c r="RXO111" s="53"/>
      <c r="RXS111" s="53"/>
      <c r="RXW111" s="53"/>
      <c r="RYA111" s="53"/>
      <c r="RYE111" s="53"/>
      <c r="RYI111" s="53"/>
      <c r="RYM111" s="53"/>
      <c r="RYQ111" s="53"/>
      <c r="RYU111" s="53"/>
      <c r="RYY111" s="53"/>
      <c r="RZC111" s="53"/>
      <c r="RZG111" s="53"/>
      <c r="RZK111" s="53"/>
      <c r="RZO111" s="53"/>
      <c r="RZS111" s="53"/>
      <c r="RZW111" s="53"/>
      <c r="SAA111" s="53"/>
      <c r="SAE111" s="53"/>
      <c r="SAI111" s="53"/>
      <c r="SAM111" s="53"/>
      <c r="SAQ111" s="53"/>
      <c r="SAU111" s="53"/>
      <c r="SAY111" s="53"/>
      <c r="SBC111" s="53"/>
      <c r="SBG111" s="53"/>
      <c r="SBK111" s="53"/>
      <c r="SBO111" s="53"/>
      <c r="SBS111" s="53"/>
      <c r="SBW111" s="53"/>
      <c r="SCA111" s="53"/>
      <c r="SCE111" s="53"/>
      <c r="SCI111" s="53"/>
      <c r="SCM111" s="53"/>
      <c r="SCQ111" s="53"/>
      <c r="SCU111" s="53"/>
      <c r="SCY111" s="53"/>
      <c r="SDC111" s="53"/>
      <c r="SDG111" s="53"/>
      <c r="SDK111" s="53"/>
      <c r="SDO111" s="53"/>
      <c r="SDS111" s="53"/>
      <c r="SDW111" s="53"/>
      <c r="SEA111" s="53"/>
      <c r="SEE111" s="53"/>
      <c r="SEI111" s="53"/>
      <c r="SEM111" s="53"/>
      <c r="SEQ111" s="53"/>
      <c r="SEU111" s="53"/>
      <c r="SEY111" s="53"/>
      <c r="SFC111" s="53"/>
      <c r="SFG111" s="53"/>
      <c r="SFK111" s="53"/>
      <c r="SFO111" s="53"/>
      <c r="SFS111" s="53"/>
      <c r="SFW111" s="53"/>
      <c r="SGA111" s="53"/>
      <c r="SGE111" s="53"/>
      <c r="SGI111" s="53"/>
      <c r="SGM111" s="53"/>
      <c r="SGQ111" s="53"/>
      <c r="SGU111" s="53"/>
      <c r="SGY111" s="53"/>
      <c r="SHC111" s="53"/>
      <c r="SHG111" s="53"/>
      <c r="SHK111" s="53"/>
      <c r="SHO111" s="53"/>
      <c r="SHS111" s="53"/>
      <c r="SHW111" s="53"/>
      <c r="SIA111" s="53"/>
      <c r="SIE111" s="53"/>
      <c r="SII111" s="53"/>
      <c r="SIM111" s="53"/>
      <c r="SIQ111" s="53"/>
      <c r="SIU111" s="53"/>
      <c r="SIY111" s="53"/>
      <c r="SJC111" s="53"/>
      <c r="SJG111" s="53"/>
      <c r="SJK111" s="53"/>
      <c r="SJO111" s="53"/>
      <c r="SJS111" s="53"/>
      <c r="SJW111" s="53"/>
      <c r="SKA111" s="53"/>
      <c r="SKE111" s="53"/>
      <c r="SKI111" s="53"/>
      <c r="SKM111" s="53"/>
      <c r="SKQ111" s="53"/>
      <c r="SKU111" s="53"/>
      <c r="SKY111" s="53"/>
      <c r="SLC111" s="53"/>
      <c r="SLG111" s="53"/>
      <c r="SLK111" s="53"/>
      <c r="SLO111" s="53"/>
      <c r="SLS111" s="53"/>
      <c r="SLW111" s="53"/>
      <c r="SMA111" s="53"/>
      <c r="SME111" s="53"/>
      <c r="SMI111" s="53"/>
      <c r="SMM111" s="53"/>
      <c r="SMQ111" s="53"/>
      <c r="SMU111" s="53"/>
      <c r="SMY111" s="53"/>
      <c r="SNC111" s="53"/>
      <c r="SNG111" s="53"/>
      <c r="SNK111" s="53"/>
      <c r="SNO111" s="53"/>
      <c r="SNS111" s="53"/>
      <c r="SNW111" s="53"/>
      <c r="SOA111" s="53"/>
      <c r="SOE111" s="53"/>
      <c r="SOI111" s="53"/>
      <c r="SOM111" s="53"/>
      <c r="SOQ111" s="53"/>
      <c r="SOU111" s="53"/>
      <c r="SOY111" s="53"/>
      <c r="SPC111" s="53"/>
      <c r="SPG111" s="53"/>
      <c r="SPK111" s="53"/>
      <c r="SPO111" s="53"/>
      <c r="SPS111" s="53"/>
      <c r="SPW111" s="53"/>
      <c r="SQA111" s="53"/>
      <c r="SQE111" s="53"/>
      <c r="SQI111" s="53"/>
      <c r="SQM111" s="53"/>
      <c r="SQQ111" s="53"/>
      <c r="SQU111" s="53"/>
      <c r="SQY111" s="53"/>
      <c r="SRC111" s="53"/>
      <c r="SRG111" s="53"/>
      <c r="SRK111" s="53"/>
      <c r="SRO111" s="53"/>
      <c r="SRS111" s="53"/>
      <c r="SRW111" s="53"/>
      <c r="SSA111" s="53"/>
      <c r="SSE111" s="53"/>
      <c r="SSI111" s="53"/>
      <c r="SSM111" s="53"/>
      <c r="SSQ111" s="53"/>
      <c r="SSU111" s="53"/>
      <c r="SSY111" s="53"/>
      <c r="STC111" s="53"/>
      <c r="STG111" s="53"/>
      <c r="STK111" s="53"/>
      <c r="STO111" s="53"/>
      <c r="STS111" s="53"/>
      <c r="STW111" s="53"/>
      <c r="SUA111" s="53"/>
      <c r="SUE111" s="53"/>
      <c r="SUI111" s="53"/>
      <c r="SUM111" s="53"/>
      <c r="SUQ111" s="53"/>
      <c r="SUU111" s="53"/>
      <c r="SUY111" s="53"/>
      <c r="SVC111" s="53"/>
      <c r="SVG111" s="53"/>
      <c r="SVK111" s="53"/>
      <c r="SVO111" s="53"/>
      <c r="SVS111" s="53"/>
      <c r="SVW111" s="53"/>
      <c r="SWA111" s="53"/>
      <c r="SWE111" s="53"/>
      <c r="SWI111" s="53"/>
      <c r="SWM111" s="53"/>
      <c r="SWQ111" s="53"/>
      <c r="SWU111" s="53"/>
      <c r="SWY111" s="53"/>
      <c r="SXC111" s="53"/>
      <c r="SXG111" s="53"/>
      <c r="SXK111" s="53"/>
      <c r="SXO111" s="53"/>
      <c r="SXS111" s="53"/>
      <c r="SXW111" s="53"/>
      <c r="SYA111" s="53"/>
      <c r="SYE111" s="53"/>
      <c r="SYI111" s="53"/>
      <c r="SYM111" s="53"/>
      <c r="SYQ111" s="53"/>
      <c r="SYU111" s="53"/>
      <c r="SYY111" s="53"/>
      <c r="SZC111" s="53"/>
      <c r="SZG111" s="53"/>
      <c r="SZK111" s="53"/>
      <c r="SZO111" s="53"/>
      <c r="SZS111" s="53"/>
      <c r="SZW111" s="53"/>
      <c r="TAA111" s="53"/>
      <c r="TAE111" s="53"/>
      <c r="TAI111" s="53"/>
      <c r="TAM111" s="53"/>
      <c r="TAQ111" s="53"/>
      <c r="TAU111" s="53"/>
      <c r="TAY111" s="53"/>
      <c r="TBC111" s="53"/>
      <c r="TBG111" s="53"/>
      <c r="TBK111" s="53"/>
      <c r="TBO111" s="53"/>
      <c r="TBS111" s="53"/>
      <c r="TBW111" s="53"/>
      <c r="TCA111" s="53"/>
      <c r="TCE111" s="53"/>
      <c r="TCI111" s="53"/>
      <c r="TCM111" s="53"/>
      <c r="TCQ111" s="53"/>
      <c r="TCU111" s="53"/>
      <c r="TCY111" s="53"/>
      <c r="TDC111" s="53"/>
      <c r="TDG111" s="53"/>
      <c r="TDK111" s="53"/>
      <c r="TDO111" s="53"/>
      <c r="TDS111" s="53"/>
      <c r="TDW111" s="53"/>
      <c r="TEA111" s="53"/>
      <c r="TEE111" s="53"/>
      <c r="TEI111" s="53"/>
      <c r="TEM111" s="53"/>
      <c r="TEQ111" s="53"/>
      <c r="TEU111" s="53"/>
      <c r="TEY111" s="53"/>
      <c r="TFC111" s="53"/>
      <c r="TFG111" s="53"/>
      <c r="TFK111" s="53"/>
      <c r="TFO111" s="53"/>
      <c r="TFS111" s="53"/>
      <c r="TFW111" s="53"/>
      <c r="TGA111" s="53"/>
      <c r="TGE111" s="53"/>
      <c r="TGI111" s="53"/>
      <c r="TGM111" s="53"/>
      <c r="TGQ111" s="53"/>
      <c r="TGU111" s="53"/>
      <c r="TGY111" s="53"/>
      <c r="THC111" s="53"/>
      <c r="THG111" s="53"/>
      <c r="THK111" s="53"/>
      <c r="THO111" s="53"/>
      <c r="THS111" s="53"/>
      <c r="THW111" s="53"/>
      <c r="TIA111" s="53"/>
      <c r="TIE111" s="53"/>
      <c r="TII111" s="53"/>
      <c r="TIM111" s="53"/>
      <c r="TIQ111" s="53"/>
      <c r="TIU111" s="53"/>
      <c r="TIY111" s="53"/>
      <c r="TJC111" s="53"/>
      <c r="TJG111" s="53"/>
      <c r="TJK111" s="53"/>
      <c r="TJO111" s="53"/>
      <c r="TJS111" s="53"/>
      <c r="TJW111" s="53"/>
      <c r="TKA111" s="53"/>
      <c r="TKE111" s="53"/>
      <c r="TKI111" s="53"/>
      <c r="TKM111" s="53"/>
      <c r="TKQ111" s="53"/>
      <c r="TKU111" s="53"/>
      <c r="TKY111" s="53"/>
      <c r="TLC111" s="53"/>
      <c r="TLG111" s="53"/>
      <c r="TLK111" s="53"/>
      <c r="TLO111" s="53"/>
      <c r="TLS111" s="53"/>
      <c r="TLW111" s="53"/>
      <c r="TMA111" s="53"/>
      <c r="TME111" s="53"/>
      <c r="TMI111" s="53"/>
      <c r="TMM111" s="53"/>
      <c r="TMQ111" s="53"/>
      <c r="TMU111" s="53"/>
      <c r="TMY111" s="53"/>
      <c r="TNC111" s="53"/>
      <c r="TNG111" s="53"/>
      <c r="TNK111" s="53"/>
      <c r="TNO111" s="53"/>
      <c r="TNS111" s="53"/>
      <c r="TNW111" s="53"/>
      <c r="TOA111" s="53"/>
      <c r="TOE111" s="53"/>
      <c r="TOI111" s="53"/>
      <c r="TOM111" s="53"/>
      <c r="TOQ111" s="53"/>
      <c r="TOU111" s="53"/>
      <c r="TOY111" s="53"/>
      <c r="TPC111" s="53"/>
      <c r="TPG111" s="53"/>
      <c r="TPK111" s="53"/>
      <c r="TPO111" s="53"/>
      <c r="TPS111" s="53"/>
      <c r="TPW111" s="53"/>
      <c r="TQA111" s="53"/>
      <c r="TQE111" s="53"/>
      <c r="TQI111" s="53"/>
      <c r="TQM111" s="53"/>
      <c r="TQQ111" s="53"/>
      <c r="TQU111" s="53"/>
      <c r="TQY111" s="53"/>
      <c r="TRC111" s="53"/>
      <c r="TRG111" s="53"/>
      <c r="TRK111" s="53"/>
      <c r="TRO111" s="53"/>
      <c r="TRS111" s="53"/>
      <c r="TRW111" s="53"/>
      <c r="TSA111" s="53"/>
      <c r="TSE111" s="53"/>
      <c r="TSI111" s="53"/>
      <c r="TSM111" s="53"/>
      <c r="TSQ111" s="53"/>
      <c r="TSU111" s="53"/>
      <c r="TSY111" s="53"/>
      <c r="TTC111" s="53"/>
      <c r="TTG111" s="53"/>
      <c r="TTK111" s="53"/>
      <c r="TTO111" s="53"/>
      <c r="TTS111" s="53"/>
      <c r="TTW111" s="53"/>
      <c r="TUA111" s="53"/>
      <c r="TUE111" s="53"/>
      <c r="TUI111" s="53"/>
      <c r="TUM111" s="53"/>
      <c r="TUQ111" s="53"/>
      <c r="TUU111" s="53"/>
      <c r="TUY111" s="53"/>
      <c r="TVC111" s="53"/>
      <c r="TVG111" s="53"/>
      <c r="TVK111" s="53"/>
      <c r="TVO111" s="53"/>
      <c r="TVS111" s="53"/>
      <c r="TVW111" s="53"/>
      <c r="TWA111" s="53"/>
      <c r="TWE111" s="53"/>
      <c r="TWI111" s="53"/>
      <c r="TWM111" s="53"/>
      <c r="TWQ111" s="53"/>
      <c r="TWU111" s="53"/>
      <c r="TWY111" s="53"/>
      <c r="TXC111" s="53"/>
      <c r="TXG111" s="53"/>
      <c r="TXK111" s="53"/>
      <c r="TXO111" s="53"/>
      <c r="TXS111" s="53"/>
      <c r="TXW111" s="53"/>
      <c r="TYA111" s="53"/>
      <c r="TYE111" s="53"/>
      <c r="TYI111" s="53"/>
      <c r="TYM111" s="53"/>
      <c r="TYQ111" s="53"/>
      <c r="TYU111" s="53"/>
      <c r="TYY111" s="53"/>
      <c r="TZC111" s="53"/>
      <c r="TZG111" s="53"/>
      <c r="TZK111" s="53"/>
      <c r="TZO111" s="53"/>
      <c r="TZS111" s="53"/>
      <c r="TZW111" s="53"/>
      <c r="UAA111" s="53"/>
      <c r="UAE111" s="53"/>
      <c r="UAI111" s="53"/>
      <c r="UAM111" s="53"/>
      <c r="UAQ111" s="53"/>
      <c r="UAU111" s="53"/>
      <c r="UAY111" s="53"/>
      <c r="UBC111" s="53"/>
      <c r="UBG111" s="53"/>
      <c r="UBK111" s="53"/>
      <c r="UBO111" s="53"/>
      <c r="UBS111" s="53"/>
      <c r="UBW111" s="53"/>
      <c r="UCA111" s="53"/>
      <c r="UCE111" s="53"/>
      <c r="UCI111" s="53"/>
      <c r="UCM111" s="53"/>
      <c r="UCQ111" s="53"/>
      <c r="UCU111" s="53"/>
      <c r="UCY111" s="53"/>
      <c r="UDC111" s="53"/>
      <c r="UDG111" s="53"/>
      <c r="UDK111" s="53"/>
      <c r="UDO111" s="53"/>
      <c r="UDS111" s="53"/>
      <c r="UDW111" s="53"/>
      <c r="UEA111" s="53"/>
      <c r="UEE111" s="53"/>
      <c r="UEI111" s="53"/>
      <c r="UEM111" s="53"/>
      <c r="UEQ111" s="53"/>
      <c r="UEU111" s="53"/>
      <c r="UEY111" s="53"/>
      <c r="UFC111" s="53"/>
      <c r="UFG111" s="53"/>
      <c r="UFK111" s="53"/>
      <c r="UFO111" s="53"/>
      <c r="UFS111" s="53"/>
      <c r="UFW111" s="53"/>
      <c r="UGA111" s="53"/>
      <c r="UGE111" s="53"/>
      <c r="UGI111" s="53"/>
      <c r="UGM111" s="53"/>
      <c r="UGQ111" s="53"/>
      <c r="UGU111" s="53"/>
      <c r="UGY111" s="53"/>
      <c r="UHC111" s="53"/>
      <c r="UHG111" s="53"/>
      <c r="UHK111" s="53"/>
      <c r="UHO111" s="53"/>
      <c r="UHS111" s="53"/>
      <c r="UHW111" s="53"/>
      <c r="UIA111" s="53"/>
      <c r="UIE111" s="53"/>
      <c r="UII111" s="53"/>
      <c r="UIM111" s="53"/>
      <c r="UIQ111" s="53"/>
      <c r="UIU111" s="53"/>
      <c r="UIY111" s="53"/>
      <c r="UJC111" s="53"/>
      <c r="UJG111" s="53"/>
      <c r="UJK111" s="53"/>
      <c r="UJO111" s="53"/>
      <c r="UJS111" s="53"/>
      <c r="UJW111" s="53"/>
      <c r="UKA111" s="53"/>
      <c r="UKE111" s="53"/>
      <c r="UKI111" s="53"/>
      <c r="UKM111" s="53"/>
      <c r="UKQ111" s="53"/>
      <c r="UKU111" s="53"/>
      <c r="UKY111" s="53"/>
      <c r="ULC111" s="53"/>
      <c r="ULG111" s="53"/>
      <c r="ULK111" s="53"/>
      <c r="ULO111" s="53"/>
      <c r="ULS111" s="53"/>
      <c r="ULW111" s="53"/>
      <c r="UMA111" s="53"/>
      <c r="UME111" s="53"/>
      <c r="UMI111" s="53"/>
      <c r="UMM111" s="53"/>
      <c r="UMQ111" s="53"/>
      <c r="UMU111" s="53"/>
      <c r="UMY111" s="53"/>
      <c r="UNC111" s="53"/>
      <c r="UNG111" s="53"/>
      <c r="UNK111" s="53"/>
      <c r="UNO111" s="53"/>
      <c r="UNS111" s="53"/>
      <c r="UNW111" s="53"/>
      <c r="UOA111" s="53"/>
      <c r="UOE111" s="53"/>
      <c r="UOI111" s="53"/>
      <c r="UOM111" s="53"/>
      <c r="UOQ111" s="53"/>
      <c r="UOU111" s="53"/>
      <c r="UOY111" s="53"/>
      <c r="UPC111" s="53"/>
      <c r="UPG111" s="53"/>
      <c r="UPK111" s="53"/>
      <c r="UPO111" s="53"/>
      <c r="UPS111" s="53"/>
      <c r="UPW111" s="53"/>
      <c r="UQA111" s="53"/>
      <c r="UQE111" s="53"/>
      <c r="UQI111" s="53"/>
      <c r="UQM111" s="53"/>
      <c r="UQQ111" s="53"/>
      <c r="UQU111" s="53"/>
      <c r="UQY111" s="53"/>
      <c r="URC111" s="53"/>
      <c r="URG111" s="53"/>
      <c r="URK111" s="53"/>
      <c r="URO111" s="53"/>
      <c r="URS111" s="53"/>
      <c r="URW111" s="53"/>
      <c r="USA111" s="53"/>
      <c r="USE111" s="53"/>
      <c r="USI111" s="53"/>
      <c r="USM111" s="53"/>
      <c r="USQ111" s="53"/>
      <c r="USU111" s="53"/>
      <c r="USY111" s="53"/>
      <c r="UTC111" s="53"/>
      <c r="UTG111" s="53"/>
      <c r="UTK111" s="53"/>
      <c r="UTO111" s="53"/>
      <c r="UTS111" s="53"/>
      <c r="UTW111" s="53"/>
      <c r="UUA111" s="53"/>
      <c r="UUE111" s="53"/>
      <c r="UUI111" s="53"/>
      <c r="UUM111" s="53"/>
      <c r="UUQ111" s="53"/>
      <c r="UUU111" s="53"/>
      <c r="UUY111" s="53"/>
      <c r="UVC111" s="53"/>
      <c r="UVG111" s="53"/>
      <c r="UVK111" s="53"/>
      <c r="UVO111" s="53"/>
      <c r="UVS111" s="53"/>
      <c r="UVW111" s="53"/>
      <c r="UWA111" s="53"/>
      <c r="UWE111" s="53"/>
      <c r="UWI111" s="53"/>
      <c r="UWM111" s="53"/>
      <c r="UWQ111" s="53"/>
      <c r="UWU111" s="53"/>
      <c r="UWY111" s="53"/>
      <c r="UXC111" s="53"/>
      <c r="UXG111" s="53"/>
      <c r="UXK111" s="53"/>
      <c r="UXO111" s="53"/>
      <c r="UXS111" s="53"/>
      <c r="UXW111" s="53"/>
      <c r="UYA111" s="53"/>
      <c r="UYE111" s="53"/>
      <c r="UYI111" s="53"/>
      <c r="UYM111" s="53"/>
      <c r="UYQ111" s="53"/>
      <c r="UYU111" s="53"/>
      <c r="UYY111" s="53"/>
      <c r="UZC111" s="53"/>
      <c r="UZG111" s="53"/>
      <c r="UZK111" s="53"/>
      <c r="UZO111" s="53"/>
      <c r="UZS111" s="53"/>
      <c r="UZW111" s="53"/>
      <c r="VAA111" s="53"/>
      <c r="VAE111" s="53"/>
      <c r="VAI111" s="53"/>
      <c r="VAM111" s="53"/>
      <c r="VAQ111" s="53"/>
      <c r="VAU111" s="53"/>
      <c r="VAY111" s="53"/>
      <c r="VBC111" s="53"/>
      <c r="VBG111" s="53"/>
      <c r="VBK111" s="53"/>
      <c r="VBO111" s="53"/>
      <c r="VBS111" s="53"/>
      <c r="VBW111" s="53"/>
      <c r="VCA111" s="53"/>
      <c r="VCE111" s="53"/>
      <c r="VCI111" s="53"/>
      <c r="VCM111" s="53"/>
      <c r="VCQ111" s="53"/>
      <c r="VCU111" s="53"/>
      <c r="VCY111" s="53"/>
      <c r="VDC111" s="53"/>
      <c r="VDG111" s="53"/>
      <c r="VDK111" s="53"/>
      <c r="VDO111" s="53"/>
      <c r="VDS111" s="53"/>
      <c r="VDW111" s="53"/>
      <c r="VEA111" s="53"/>
      <c r="VEE111" s="53"/>
      <c r="VEI111" s="53"/>
      <c r="VEM111" s="53"/>
      <c r="VEQ111" s="53"/>
      <c r="VEU111" s="53"/>
      <c r="VEY111" s="53"/>
      <c r="VFC111" s="53"/>
      <c r="VFG111" s="53"/>
      <c r="VFK111" s="53"/>
      <c r="VFO111" s="53"/>
      <c r="VFS111" s="53"/>
      <c r="VFW111" s="53"/>
      <c r="VGA111" s="53"/>
      <c r="VGE111" s="53"/>
      <c r="VGI111" s="53"/>
      <c r="VGM111" s="53"/>
      <c r="VGQ111" s="53"/>
      <c r="VGU111" s="53"/>
      <c r="VGY111" s="53"/>
      <c r="VHC111" s="53"/>
      <c r="VHG111" s="53"/>
      <c r="VHK111" s="53"/>
      <c r="VHO111" s="53"/>
      <c r="VHS111" s="53"/>
      <c r="VHW111" s="53"/>
      <c r="VIA111" s="53"/>
      <c r="VIE111" s="53"/>
      <c r="VII111" s="53"/>
      <c r="VIM111" s="53"/>
      <c r="VIQ111" s="53"/>
      <c r="VIU111" s="53"/>
      <c r="VIY111" s="53"/>
      <c r="VJC111" s="53"/>
      <c r="VJG111" s="53"/>
      <c r="VJK111" s="53"/>
      <c r="VJO111" s="53"/>
      <c r="VJS111" s="53"/>
      <c r="VJW111" s="53"/>
      <c r="VKA111" s="53"/>
      <c r="VKE111" s="53"/>
      <c r="VKI111" s="53"/>
      <c r="VKM111" s="53"/>
      <c r="VKQ111" s="53"/>
      <c r="VKU111" s="53"/>
      <c r="VKY111" s="53"/>
      <c r="VLC111" s="53"/>
      <c r="VLG111" s="53"/>
      <c r="VLK111" s="53"/>
      <c r="VLO111" s="53"/>
      <c r="VLS111" s="53"/>
      <c r="VLW111" s="53"/>
      <c r="VMA111" s="53"/>
      <c r="VME111" s="53"/>
      <c r="VMI111" s="53"/>
      <c r="VMM111" s="53"/>
      <c r="VMQ111" s="53"/>
      <c r="VMU111" s="53"/>
      <c r="VMY111" s="53"/>
      <c r="VNC111" s="53"/>
      <c r="VNG111" s="53"/>
      <c r="VNK111" s="53"/>
      <c r="VNO111" s="53"/>
      <c r="VNS111" s="53"/>
      <c r="VNW111" s="53"/>
      <c r="VOA111" s="53"/>
      <c r="VOE111" s="53"/>
      <c r="VOI111" s="53"/>
      <c r="VOM111" s="53"/>
      <c r="VOQ111" s="53"/>
      <c r="VOU111" s="53"/>
      <c r="VOY111" s="53"/>
      <c r="VPC111" s="53"/>
      <c r="VPG111" s="53"/>
      <c r="VPK111" s="53"/>
      <c r="VPO111" s="53"/>
      <c r="VPS111" s="53"/>
      <c r="VPW111" s="53"/>
      <c r="VQA111" s="53"/>
      <c r="VQE111" s="53"/>
      <c r="VQI111" s="53"/>
      <c r="VQM111" s="53"/>
      <c r="VQQ111" s="53"/>
      <c r="VQU111" s="53"/>
      <c r="VQY111" s="53"/>
      <c r="VRC111" s="53"/>
      <c r="VRG111" s="53"/>
      <c r="VRK111" s="53"/>
      <c r="VRO111" s="53"/>
      <c r="VRS111" s="53"/>
      <c r="VRW111" s="53"/>
      <c r="VSA111" s="53"/>
      <c r="VSE111" s="53"/>
      <c r="VSI111" s="53"/>
      <c r="VSM111" s="53"/>
      <c r="VSQ111" s="53"/>
      <c r="VSU111" s="53"/>
      <c r="VSY111" s="53"/>
      <c r="VTC111" s="53"/>
      <c r="VTG111" s="53"/>
      <c r="VTK111" s="53"/>
      <c r="VTO111" s="53"/>
      <c r="VTS111" s="53"/>
      <c r="VTW111" s="53"/>
      <c r="VUA111" s="53"/>
      <c r="VUE111" s="53"/>
      <c r="VUI111" s="53"/>
      <c r="VUM111" s="53"/>
      <c r="VUQ111" s="53"/>
      <c r="VUU111" s="53"/>
      <c r="VUY111" s="53"/>
      <c r="VVC111" s="53"/>
      <c r="VVG111" s="53"/>
      <c r="VVK111" s="53"/>
      <c r="VVO111" s="53"/>
      <c r="VVS111" s="53"/>
      <c r="VVW111" s="53"/>
      <c r="VWA111" s="53"/>
      <c r="VWE111" s="53"/>
      <c r="VWI111" s="53"/>
      <c r="VWM111" s="53"/>
      <c r="VWQ111" s="53"/>
      <c r="VWU111" s="53"/>
      <c r="VWY111" s="53"/>
      <c r="VXC111" s="53"/>
      <c r="VXG111" s="53"/>
      <c r="VXK111" s="53"/>
      <c r="VXO111" s="53"/>
      <c r="VXS111" s="53"/>
      <c r="VXW111" s="53"/>
      <c r="VYA111" s="53"/>
      <c r="VYE111" s="53"/>
      <c r="VYI111" s="53"/>
      <c r="VYM111" s="53"/>
      <c r="VYQ111" s="53"/>
      <c r="VYU111" s="53"/>
      <c r="VYY111" s="53"/>
      <c r="VZC111" s="53"/>
      <c r="VZG111" s="53"/>
      <c r="VZK111" s="53"/>
      <c r="VZO111" s="53"/>
      <c r="VZS111" s="53"/>
      <c r="VZW111" s="53"/>
      <c r="WAA111" s="53"/>
      <c r="WAE111" s="53"/>
      <c r="WAI111" s="53"/>
      <c r="WAM111" s="53"/>
      <c r="WAQ111" s="53"/>
      <c r="WAU111" s="53"/>
      <c r="WAY111" s="53"/>
      <c r="WBC111" s="53"/>
      <c r="WBG111" s="53"/>
      <c r="WBK111" s="53"/>
      <c r="WBO111" s="53"/>
      <c r="WBS111" s="53"/>
      <c r="WBW111" s="53"/>
      <c r="WCA111" s="53"/>
      <c r="WCE111" s="53"/>
      <c r="WCI111" s="53"/>
      <c r="WCM111" s="53"/>
      <c r="WCQ111" s="53"/>
      <c r="WCU111" s="53"/>
      <c r="WCY111" s="53"/>
      <c r="WDC111" s="53"/>
      <c r="WDG111" s="53"/>
      <c r="WDK111" s="53"/>
      <c r="WDO111" s="53"/>
      <c r="WDS111" s="53"/>
      <c r="WDW111" s="53"/>
      <c r="WEA111" s="53"/>
      <c r="WEE111" s="53"/>
      <c r="WEI111" s="53"/>
      <c r="WEM111" s="53"/>
      <c r="WEQ111" s="53"/>
      <c r="WEU111" s="53"/>
      <c r="WEY111" s="53"/>
      <c r="WFC111" s="53"/>
      <c r="WFG111" s="53"/>
      <c r="WFK111" s="53"/>
      <c r="WFO111" s="53"/>
      <c r="WFS111" s="53"/>
      <c r="WFW111" s="53"/>
      <c r="WGA111" s="53"/>
      <c r="WGE111" s="53"/>
      <c r="WGI111" s="53"/>
      <c r="WGM111" s="53"/>
      <c r="WGQ111" s="53"/>
      <c r="WGU111" s="53"/>
      <c r="WGY111" s="53"/>
      <c r="WHC111" s="53"/>
      <c r="WHG111" s="53"/>
      <c r="WHK111" s="53"/>
      <c r="WHO111" s="53"/>
      <c r="WHS111" s="53"/>
      <c r="WHW111" s="53"/>
      <c r="WIA111" s="53"/>
      <c r="WIE111" s="53"/>
      <c r="WII111" s="53"/>
      <c r="WIM111" s="53"/>
      <c r="WIQ111" s="53"/>
      <c r="WIU111" s="53"/>
      <c r="WIY111" s="53"/>
      <c r="WJC111" s="53"/>
      <c r="WJG111" s="53"/>
      <c r="WJK111" s="53"/>
      <c r="WJO111" s="53"/>
      <c r="WJS111" s="53"/>
      <c r="WJW111" s="53"/>
      <c r="WKA111" s="53"/>
      <c r="WKE111" s="53"/>
      <c r="WKI111" s="53"/>
      <c r="WKM111" s="53"/>
      <c r="WKQ111" s="53"/>
      <c r="WKU111" s="53"/>
      <c r="WKY111" s="53"/>
      <c r="WLC111" s="53"/>
      <c r="WLG111" s="53"/>
      <c r="WLK111" s="53"/>
      <c r="WLO111" s="53"/>
      <c r="WLS111" s="53"/>
      <c r="WLW111" s="53"/>
      <c r="WMA111" s="53"/>
      <c r="WME111" s="53"/>
      <c r="WMI111" s="53"/>
      <c r="WMM111" s="53"/>
      <c r="WMQ111" s="53"/>
      <c r="WMU111" s="53"/>
      <c r="WMY111" s="53"/>
      <c r="WNC111" s="53"/>
      <c r="WNG111" s="53"/>
      <c r="WNK111" s="53"/>
      <c r="WNO111" s="53"/>
      <c r="WNS111" s="53"/>
      <c r="WNW111" s="53"/>
      <c r="WOA111" s="53"/>
      <c r="WOE111" s="53"/>
      <c r="WOI111" s="53"/>
      <c r="WOM111" s="53"/>
      <c r="WOQ111" s="53"/>
      <c r="WOU111" s="53"/>
      <c r="WOY111" s="53"/>
      <c r="WPC111" s="53"/>
      <c r="WPG111" s="53"/>
      <c r="WPK111" s="53"/>
      <c r="WPO111" s="53"/>
      <c r="WPS111" s="53"/>
      <c r="WPW111" s="53"/>
      <c r="WQA111" s="53"/>
      <c r="WQE111" s="53"/>
      <c r="WQI111" s="53"/>
      <c r="WQM111" s="53"/>
      <c r="WQQ111" s="53"/>
      <c r="WQU111" s="53"/>
      <c r="WQY111" s="53"/>
      <c r="WRC111" s="53"/>
      <c r="WRG111" s="53"/>
      <c r="WRK111" s="53"/>
      <c r="WRO111" s="53"/>
      <c r="WRS111" s="53"/>
      <c r="WRW111" s="53"/>
      <c r="WSA111" s="53"/>
      <c r="WSE111" s="53"/>
      <c r="WSI111" s="53"/>
      <c r="WSM111" s="53"/>
      <c r="WSQ111" s="53"/>
      <c r="WSU111" s="53"/>
      <c r="WSY111" s="53"/>
      <c r="WTC111" s="53"/>
      <c r="WTG111" s="53"/>
      <c r="WTK111" s="53"/>
      <c r="WTO111" s="53"/>
      <c r="WTS111" s="53"/>
      <c r="WTW111" s="53"/>
      <c r="WUA111" s="53"/>
      <c r="WUE111" s="53"/>
      <c r="WUI111" s="53"/>
      <c r="WUM111" s="53"/>
      <c r="WUQ111" s="53"/>
      <c r="WUU111" s="53"/>
      <c r="WUY111" s="53"/>
      <c r="WVC111" s="53"/>
      <c r="WVG111" s="53"/>
      <c r="WVK111" s="53"/>
      <c r="WVO111" s="53"/>
      <c r="WVS111" s="53"/>
      <c r="WVW111" s="53"/>
      <c r="WWA111" s="53"/>
      <c r="WWE111" s="53"/>
      <c r="WWI111" s="53"/>
      <c r="WWM111" s="53"/>
      <c r="WWQ111" s="53"/>
      <c r="WWU111" s="53"/>
      <c r="WWY111" s="53"/>
      <c r="WXC111" s="53"/>
      <c r="WXG111" s="53"/>
      <c r="WXK111" s="53"/>
      <c r="WXO111" s="53"/>
      <c r="WXS111" s="53"/>
      <c r="WXW111" s="53"/>
      <c r="WYA111" s="53"/>
      <c r="WYE111" s="53"/>
      <c r="WYI111" s="53"/>
      <c r="WYM111" s="53"/>
      <c r="WYQ111" s="53"/>
      <c r="WYU111" s="53"/>
      <c r="WYY111" s="53"/>
      <c r="WZC111" s="53"/>
      <c r="WZG111" s="53"/>
      <c r="WZK111" s="53"/>
      <c r="WZO111" s="53"/>
      <c r="WZS111" s="53"/>
      <c r="WZW111" s="53"/>
      <c r="XAA111" s="53"/>
      <c r="XAE111" s="53"/>
      <c r="XAI111" s="53"/>
      <c r="XAM111" s="53"/>
      <c r="XAQ111" s="53"/>
      <c r="XAU111" s="53"/>
      <c r="XAY111" s="53"/>
      <c r="XBC111" s="53"/>
      <c r="XBG111" s="53"/>
      <c r="XBK111" s="53"/>
      <c r="XBO111" s="53"/>
      <c r="XBS111" s="53"/>
      <c r="XBW111" s="53"/>
      <c r="XCA111" s="53"/>
      <c r="XCE111" s="53"/>
      <c r="XCI111" s="53"/>
      <c r="XCM111" s="53"/>
      <c r="XCQ111" s="53"/>
      <c r="XCU111" s="53"/>
      <c r="XCY111" s="53"/>
      <c r="XDC111" s="53"/>
      <c r="XDG111" s="53"/>
      <c r="XDK111" s="53"/>
      <c r="XDO111" s="53"/>
      <c r="XDS111" s="53"/>
      <c r="XDW111" s="53"/>
      <c r="XEA111" s="53"/>
      <c r="XEE111" s="53"/>
      <c r="XEI111" s="53"/>
    </row>
  </sheetData>
  <hyperlinks>
    <hyperlink ref="G78" r:id="rId1" xr:uid="{30BF7576-FCED-4F7E-AE4A-7A07E170C109}"/>
    <hyperlink ref="G80" r:id="rId2" xr:uid="{547A325A-9C87-4A65-86AA-4738360F0DAA}"/>
    <hyperlink ref="G79" r:id="rId3" xr:uid="{0DB7237D-831D-4F2E-AF2E-29A1354C3228}"/>
    <hyperlink ref="G37" r:id="rId4" xr:uid="{7251A4DF-A63E-456C-977A-6A8A07C23584}"/>
    <hyperlink ref="G35" r:id="rId5" xr:uid="{4E65F4C4-A9E1-4383-8CCE-7A5CD3909B06}"/>
    <hyperlink ref="G93" r:id="rId6" xr:uid="{8F7DFA45-8B63-4363-82C0-9A02B287C39D}"/>
    <hyperlink ref="G34" r:id="rId7" xr:uid="{03F2506D-F8B1-4147-8388-9CD40A33B886}"/>
    <hyperlink ref="G104" r:id="rId8" xr:uid="{B06DD1B6-F911-4FDC-9859-41712B3D148F}"/>
    <hyperlink ref="G109" r:id="rId9" xr:uid="{CE797946-72BD-4F63-B06B-A208BC6101B4}"/>
    <hyperlink ref="G36" r:id="rId10" xr:uid="{7FB65209-41F5-40E9-960B-B02A6E618C52}"/>
    <hyperlink ref="G33" r:id="rId11" xr:uid="{A0FE3F3C-D474-49D4-AA9A-06BBE0935575}"/>
    <hyperlink ref="G103" r:id="rId12" xr:uid="{6E058405-6E2D-4AB9-BB4F-CEEBA4A4B7C1}"/>
    <hyperlink ref="G100" r:id="rId13" xr:uid="{011C6FD6-EEBA-4067-88B3-1AB039FE4AAA}"/>
    <hyperlink ref="G92" r:id="rId14" xr:uid="{7D88D894-441E-4F19-A1E3-5D6C9807623F}"/>
    <hyperlink ref="G32" r:id="rId15" xr:uid="{B2FAB4A4-A48D-4012-A937-D26412F1710A}"/>
    <hyperlink ref="G31" r:id="rId16" xr:uid="{16EC7D0E-8DB6-4B9C-A5C6-3005A7302332}"/>
    <hyperlink ref="G108" r:id="rId17" xr:uid="{54182489-55C4-4AC9-9AB3-F7944BC4F391}"/>
    <hyperlink ref="G107" r:id="rId18" xr:uid="{3950B848-5818-447E-84FE-F3D7773FD1CD}"/>
    <hyperlink ref="G99" r:id="rId19" xr:uid="{DAF92F09-1237-47C4-916F-985F07A14ACC}"/>
    <hyperlink ref="G91" r:id="rId20" xr:uid="{EFA89D28-9D8C-4E93-B84C-EB3B4F4735BA}"/>
    <hyperlink ref="G90" r:id="rId21" xr:uid="{CE0C200A-B698-48F0-AC26-9A54AEAD72D4}"/>
    <hyperlink ref="G89" r:id="rId22" xr:uid="{40645EBE-2B76-4CFE-880F-CD18A58BFDEC}"/>
    <hyperlink ref="G88" r:id="rId23" xr:uid="{91AA21B9-336A-4CE1-BF17-A15B63A0CAD2}"/>
    <hyperlink ref="G87" r:id="rId24" xr:uid="{8ED6F097-D683-4257-839B-9B2D3F362590}"/>
    <hyperlink ref="G77" r:id="rId25" xr:uid="{9AC15ED2-2550-4B9B-B1EE-6F651C0A760F}"/>
    <hyperlink ref="G76" r:id="rId26" xr:uid="{E6894BBF-137F-4C0D-BA99-98258841F3F2}"/>
    <hyperlink ref="G75" r:id="rId27" xr:uid="{CF72A338-8726-4615-833F-6C0144708BAB}"/>
    <hyperlink ref="G30" r:id="rId28" xr:uid="{E2C00448-CA87-4621-AD54-732845F22E58}"/>
    <hyperlink ref="G29" r:id="rId29" xr:uid="{A837B781-C0D2-4713-9632-CD417B01AD9E}"/>
    <hyperlink ref="G28" r:id="rId30" xr:uid="{6B5BF6E6-C4E0-49E1-80C6-78FD10F0779A}"/>
    <hyperlink ref="G27" r:id="rId31" xr:uid="{D05723B5-B8B5-4FAD-A80F-BAE6709CF86C}"/>
    <hyperlink ref="G97" r:id="rId32" xr:uid="{9564CDCB-7956-4A50-BA3D-C1DA6BC787E9}"/>
    <hyperlink ref="G98" r:id="rId33" xr:uid="{C54567D6-537A-4E78-BBF1-AF7AD815F0B6}"/>
    <hyperlink ref="G71" r:id="rId34" xr:uid="{3CE214E4-3C34-47F2-8840-7B6C722BA205}"/>
    <hyperlink ref="G74" r:id="rId35" xr:uid="{72CD8696-8EAD-4CF9-8057-27FDEE97672C}"/>
    <hyperlink ref="G73" r:id="rId36" xr:uid="{A3D7BB67-FAE9-49FD-85C9-E392EA373EA8}"/>
    <hyperlink ref="G26" r:id="rId37" xr:uid="{020F8840-BEE9-4A55-8CF1-243092E2EADF}"/>
    <hyperlink ref="G25" r:id="rId38" xr:uid="{3426E0BB-346E-4E80-BF07-35ABEBA8784F}"/>
    <hyperlink ref="G24" r:id="rId39" xr:uid="{1E2D718C-07FF-4F94-ADB1-6EC4832FB2A9}"/>
    <hyperlink ref="G12" r:id="rId40" xr:uid="{549607D7-F107-4DED-B40B-2E49A937BB43}"/>
    <hyperlink ref="G19" r:id="rId41" xr:uid="{CC59D24C-7CBE-41CE-9DE3-A277BB95C5BE}"/>
    <hyperlink ref="G67" r:id="rId42" xr:uid="{0C4B753D-6517-4837-B495-7C79A8FEB86F}"/>
    <hyperlink ref="G56" r:id="rId43" xr:uid="{24C3F079-1491-4FA1-B7DA-984EC6F41625}"/>
    <hyperlink ref="G53" r:id="rId44" xr:uid="{20E24C82-3068-4CBD-A8B7-DBE9DFE32404}"/>
    <hyperlink ref="G52" r:id="rId45" xr:uid="{BA3D3A9E-388E-4C7D-B38C-6F94C3D43B66}"/>
    <hyperlink ref="G22" r:id="rId46" xr:uid="{6895D20E-EFB9-4A44-849F-5282AE3C086B}"/>
    <hyperlink ref="G21" r:id="rId47" xr:uid="{E61045EA-3939-4D85-AE5B-D2D2099A3678}"/>
    <hyperlink ref="G20" r:id="rId48" xr:uid="{25798D60-C699-482A-86DE-0FDB35E03FF8}"/>
    <hyperlink ref="G16" r:id="rId49" xr:uid="{6A8E4BF8-0E08-490D-8A90-A9D7C3781D6E}"/>
    <hyperlink ref="G13" r:id="rId50" xr:uid="{8ED24C06-8CB6-477F-ADB8-E1E5D0E58915}"/>
    <hyperlink ref="G11" r:id="rId51" xr:uid="{E20B2893-95B7-4494-87CC-3857207A0A9A}"/>
    <hyperlink ref="G10" r:id="rId52" xr:uid="{68222AA9-B13C-4776-A213-D0FAE9991371}"/>
    <hyperlink ref="G5" r:id="rId53" xr:uid="{62653A1D-2A40-47B3-BCF0-A179D522A496}"/>
    <hyperlink ref="G4" r:id="rId54" xr:uid="{2A84B00F-F819-4005-B02C-5AEF60DC3A4F}"/>
    <hyperlink ref="G17" r:id="rId55" xr:uid="{281FADBB-9FF1-4E7D-8C56-DD4F24E5F4BA}"/>
    <hyperlink ref="G14" r:id="rId56" xr:uid="{AEFCF9AF-83FF-4804-8E05-6FEE217F0CC6}"/>
    <hyperlink ref="G72" r:id="rId57" xr:uid="{EF7C02F5-4935-4D38-A3FE-7E4331C654BB}"/>
    <hyperlink ref="G70" r:id="rId58" xr:uid="{22DDAEE9-0060-401D-962D-AD1D0612FEF7}"/>
    <hyperlink ref="G69" r:id="rId59" xr:uid="{7FCE3140-6250-4AE8-82E7-968E7E88E625}"/>
    <hyperlink ref="G68" r:id="rId60" xr:uid="{A9ECBD88-8FF3-4F60-B93F-5338DF67E2D9}"/>
    <hyperlink ref="G63" r:id="rId61" xr:uid="{4091A319-DCCB-4AE0-AB6E-ECC7195B1440}"/>
    <hyperlink ref="G62" r:id="rId62" xr:uid="{F38DFBBC-2F98-4838-8EBA-2D641BDD2080}"/>
    <hyperlink ref="G61" r:id="rId63" xr:uid="{DB9C6FC4-0E7C-477A-BE1D-24C3821C09B3}"/>
    <hyperlink ref="G60" r:id="rId64" xr:uid="{AE2B8CD0-ABE5-4499-8908-212B354C309B}"/>
    <hyperlink ref="G59" r:id="rId65" xr:uid="{81CB8F9C-C77D-4557-92B0-BC32FF894EE7}"/>
    <hyperlink ref="G57" r:id="rId66" xr:uid="{89DD095B-B478-45A5-8F9E-D4DE5DC1D5F5}"/>
    <hyperlink ref="G55" r:id="rId67" xr:uid="{AF8A4218-FDDB-4E87-98D7-220B5EB9D547}"/>
    <hyperlink ref="G58" r:id="rId68" xr:uid="{F55F102B-637A-4D07-BAAE-9899D23003BE}"/>
    <hyperlink ref="G54" r:id="rId69" xr:uid="{71054563-005F-45CA-BB81-A824D6213930}"/>
    <hyperlink ref="G23" r:id="rId70" xr:uid="{FE3D3CE0-FE5D-47C1-989D-6870EF9D5B48}"/>
    <hyperlink ref="G18" r:id="rId71" xr:uid="{F660801E-C889-4EE6-AEA3-52A3753E29C2}"/>
    <hyperlink ref="G86" r:id="rId72" xr:uid="{61A4415E-94B8-4712-BE85-45A0CEF24F5B}"/>
    <hyperlink ref="G85" r:id="rId73" xr:uid="{0FBB10DD-6BD3-4801-8F51-E22A0936DDD9}"/>
    <hyperlink ref="G15" r:id="rId74" xr:uid="{DCA04DB2-8A09-423A-9C62-FA320E2FE147}"/>
    <hyperlink ref="G9" r:id="rId75" xr:uid="{620689B0-D826-4348-80AF-1FD45E4E30E9}"/>
    <hyperlink ref="G8" r:id="rId76" xr:uid="{1B34765D-807B-45C4-AABC-9F0793545FD2}"/>
    <hyperlink ref="G7" r:id="rId77" xr:uid="{3D5671CE-4808-43E7-8432-306C68D4121E}"/>
    <hyperlink ref="G6" r:id="rId78" xr:uid="{6E7D811F-3B3A-4109-97F3-418754B36159}"/>
    <hyperlink ref="G66" r:id="rId79" xr:uid="{4ACC2A99-2B76-4340-A7D4-E08145BB9A32}"/>
    <hyperlink ref="G65" r:id="rId80" xr:uid="{9F1E10E7-4293-44CB-B95F-C8BD23ECBD96}"/>
    <hyperlink ref="G3" r:id="rId81" xr:uid="{65CE2F8B-E886-4378-BC9E-B51A2CFB4FE1}"/>
    <hyperlink ref="G51" r:id="rId82" xr:uid="{809A6474-94E4-46B3-B534-CF09349AE077}"/>
    <hyperlink ref="G49" r:id="rId83" xr:uid="{3711AF75-965C-417A-94F1-FA14E645485C}"/>
    <hyperlink ref="G47" r:id="rId84" xr:uid="{8C6D707E-030E-40F3-AF64-295B689C370B}"/>
    <hyperlink ref="G48" r:id="rId85" xr:uid="{D4705527-D154-46BA-9ABA-CA2D75A7E534}"/>
    <hyperlink ref="G50" r:id="rId86" xr:uid="{06F84FD8-ECD2-4132-B157-F114E575A369}"/>
    <hyperlink ref="G64" r:id="rId87" xr:uid="{376DEECD-ADB7-439E-B662-45B4AB30D2A6}"/>
    <hyperlink ref="G2" r:id="rId88" xr:uid="{92F56DC5-8F04-4584-97D8-D9E5C107A545}"/>
    <hyperlink ref="G38" r:id="rId89" xr:uid="{C53DD96D-3AA9-46B4-A9BD-905A0BDF75E0}"/>
    <hyperlink ref="G39" r:id="rId90" xr:uid="{B3CECB3A-36E4-48E7-A64C-9705D3D9A914}"/>
    <hyperlink ref="G40" r:id="rId91" xr:uid="{93A3B771-5D18-4329-A823-C58C635ABDDD}"/>
    <hyperlink ref="G41" r:id="rId92" xr:uid="{7EA46743-540A-4384-8E22-69A2B69F7F7A}"/>
    <hyperlink ref="G42" r:id="rId93" xr:uid="{07330AB8-7EBA-45EA-9AF4-3ECB536DD1ED}"/>
    <hyperlink ref="G43" r:id="rId94" xr:uid="{B710C98B-E52E-4E43-A032-3D7FEC8D4BD1}"/>
    <hyperlink ref="G44" r:id="rId95" xr:uid="{82A00BB6-50EE-4FCE-AB1B-35E21B9F313B}"/>
    <hyperlink ref="G45" r:id="rId96" xr:uid="{ABB188B3-1792-48A1-9955-532365AFD6B0}"/>
    <hyperlink ref="G46" r:id="rId97" xr:uid="{0CCB22BC-2C27-4D2A-ADA9-40B15AF6EC43}"/>
    <hyperlink ref="G81" r:id="rId98" xr:uid="{D52739BD-0037-4EF9-8DA2-E53ED8755595}"/>
    <hyperlink ref="G82" r:id="rId99" xr:uid="{B1724D94-7A77-4687-A83B-26DEC6E80AEE}"/>
    <hyperlink ref="G83" r:id="rId100" xr:uid="{5B1511B3-87D5-471C-8A41-7BF03F5101CE}"/>
    <hyperlink ref="G84" r:id="rId101" xr:uid="{C15585A5-D3EF-4BD8-BDDA-AED2BA435459}"/>
    <hyperlink ref="G94" r:id="rId102" xr:uid="{EBADA336-4006-46C6-BDF9-838AABDFE112}"/>
    <hyperlink ref="G95" r:id="rId103" xr:uid="{05FA3BFF-9179-4336-96AD-D724CD983507}"/>
    <hyperlink ref="G96" r:id="rId104" xr:uid="{3CB55712-0499-4030-9635-51C0E308F461}"/>
    <hyperlink ref="G101" r:id="rId105" xr:uid="{E180F443-C1CF-49B9-B42B-39359C8D8BE9}"/>
    <hyperlink ref="G102" r:id="rId106" xr:uid="{C173B691-1E72-4143-B8E6-23D45AAADA56}"/>
    <hyperlink ref="G105" r:id="rId107" xr:uid="{AF5FA0A5-3CA4-4D72-B924-1CBAC76AE0BA}"/>
    <hyperlink ref="G106" r:id="rId108" xr:uid="{9FE2311B-70FA-458C-AA12-BE6C28E61E5B}"/>
    <hyperlink ref="G110" r:id="rId109" xr:uid="{BF139942-75ED-477A-921B-162F71E01257}"/>
    <hyperlink ref="G111" r:id="rId110" xr:uid="{760B8B92-2F1C-4D65-95AD-04DD7B3B1A2F}"/>
  </hyperlinks>
  <pageMargins left="0.7" right="0.7" top="0.75" bottom="0.75" header="0.3" footer="0.3"/>
  <pageSetup scale="10" orientation="landscape" r:id="rId111"/>
  <tableParts count="1">
    <tablePart r:id="rId11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84543-5EEF-4C25-A170-6A134DC4B306}">
  <dimension ref="B1:D22"/>
  <sheetViews>
    <sheetView topLeftCell="A10" zoomScale="130" zoomScaleNormal="130" workbookViewId="0">
      <selection sqref="A1:XFD1048576"/>
    </sheetView>
  </sheetViews>
  <sheetFormatPr baseColWidth="10" defaultColWidth="11.42578125" defaultRowHeight="15" x14ac:dyDescent="0.25"/>
  <cols>
    <col min="1" max="1" width="11.42578125" style="14"/>
    <col min="2" max="2" width="58.7109375" style="14" bestFit="1" customWidth="1"/>
    <col min="3" max="3" width="11.42578125" style="19"/>
    <col min="4" max="4" width="18.28515625" style="20" bestFit="1" customWidth="1"/>
    <col min="5" max="16384" width="11.42578125" style="14"/>
  </cols>
  <sheetData>
    <row r="1" spans="2:4" ht="15.75" thickBot="1" x14ac:dyDescent="0.3"/>
    <row r="2" spans="2:4" ht="15.75" thickBot="1" x14ac:dyDescent="0.3">
      <c r="B2" s="24" t="s">
        <v>269</v>
      </c>
      <c r="C2" s="25" t="s">
        <v>270</v>
      </c>
      <c r="D2" s="26" t="s">
        <v>271</v>
      </c>
    </row>
    <row r="3" spans="2:4" x14ac:dyDescent="0.25">
      <c r="B3" s="33" t="s">
        <v>277</v>
      </c>
      <c r="C3" s="30">
        <v>30</v>
      </c>
      <c r="D3" s="21" t="e">
        <f>SUM(#REF!)</f>
        <v>#REF!</v>
      </c>
    </row>
    <row r="4" spans="2:4" x14ac:dyDescent="0.25">
      <c r="B4" s="34" t="s">
        <v>278</v>
      </c>
      <c r="C4" s="31">
        <v>27</v>
      </c>
      <c r="D4" s="22" t="e">
        <f>SUM(#REF!)</f>
        <v>#REF!</v>
      </c>
    </row>
    <row r="5" spans="2:4" x14ac:dyDescent="0.25">
      <c r="B5" s="34" t="s">
        <v>41</v>
      </c>
      <c r="C5" s="31">
        <v>8</v>
      </c>
      <c r="D5" s="22" t="e">
        <f>SUM(#REF!)</f>
        <v>#REF!</v>
      </c>
    </row>
    <row r="6" spans="2:4" x14ac:dyDescent="0.25">
      <c r="B6" s="34" t="s">
        <v>279</v>
      </c>
      <c r="C6" s="31">
        <v>2</v>
      </c>
      <c r="D6" s="22" t="e">
        <f>SUM(#REF!)</f>
        <v>#REF!</v>
      </c>
    </row>
    <row r="7" spans="2:4" x14ac:dyDescent="0.25">
      <c r="B7" s="34" t="s">
        <v>280</v>
      </c>
      <c r="C7" s="31">
        <v>1</v>
      </c>
      <c r="D7" s="22" t="e">
        <f>SUM(#REF!)</f>
        <v>#REF!</v>
      </c>
    </row>
    <row r="8" spans="2:4" x14ac:dyDescent="0.25">
      <c r="B8" s="34" t="s">
        <v>88</v>
      </c>
      <c r="C8" s="31">
        <v>1</v>
      </c>
      <c r="D8" s="22" t="e">
        <f>SUM(#REF!)</f>
        <v>#REF!</v>
      </c>
    </row>
    <row r="9" spans="2:4" ht="15.75" thickBot="1" x14ac:dyDescent="0.3">
      <c r="B9" s="35" t="s">
        <v>281</v>
      </c>
      <c r="C9" s="32">
        <v>1</v>
      </c>
      <c r="D9" s="23" t="e">
        <f>SUM(#REF!)</f>
        <v>#REF!</v>
      </c>
    </row>
    <row r="10" spans="2:4" ht="15.75" thickBot="1" x14ac:dyDescent="0.3">
      <c r="B10" s="27" t="s">
        <v>268</v>
      </c>
      <c r="C10" s="28">
        <f>SUM(C3:C9)</f>
        <v>70</v>
      </c>
      <c r="D10" s="29" t="e">
        <f>SUM(D3:D9)</f>
        <v>#REF!</v>
      </c>
    </row>
    <row r="11" spans="2:4" ht="15.75" thickBot="1" x14ac:dyDescent="0.3"/>
    <row r="12" spans="2:4" ht="15.75" customHeight="1" thickBot="1" x14ac:dyDescent="0.3">
      <c r="B12" s="24" t="s">
        <v>272</v>
      </c>
      <c r="C12" s="25" t="s">
        <v>270</v>
      </c>
      <c r="D12" s="26" t="s">
        <v>271</v>
      </c>
    </row>
    <row r="13" spans="2:4" x14ac:dyDescent="0.25">
      <c r="B13" s="36" t="s">
        <v>273</v>
      </c>
      <c r="C13" s="30">
        <v>63</v>
      </c>
      <c r="D13" s="21" t="e">
        <f>SUM(#REF!+#REF!+#REF!+#REF!+#REF!+#REF!+#REF!+#REF!+#REF!+#REF!+#REF!+#REF!+#REF!+#REF!+#REF!+#REF!+#REF!+#REF!+#REF!+#REF!+#REF!+#REF!+#REF!+#REF!+#REF!+#REF!+#REF!+#REF!+#REF!+#REF!+#REF!+#REF!+#REF!+#REF!+#REF!+#REF!+#REF!+#REF!+#REF!+#REF!+#REF!+#REF!+#REF!+#REF!+#REF!+#REF!+#REF!+#REF!+#REF!+#REF!+#REF!+#REF!+#REF!+#REF!+#REF!+#REF!+#REF!+#REF!+#REF!+#REF!+#REF!+#REF!)</f>
        <v>#REF!</v>
      </c>
    </row>
    <row r="14" spans="2:4" x14ac:dyDescent="0.25">
      <c r="B14" s="37" t="s">
        <v>160</v>
      </c>
      <c r="C14" s="31">
        <v>7</v>
      </c>
      <c r="D14" s="22" t="e">
        <f>SUM(#REF!+#REF!+#REF!+#REF!+#REF!+#REF!+#REF!)</f>
        <v>#REF!</v>
      </c>
    </row>
    <row r="15" spans="2:4" x14ac:dyDescent="0.25">
      <c r="B15" s="37" t="s">
        <v>274</v>
      </c>
      <c r="C15" s="31">
        <v>0</v>
      </c>
      <c r="D15" s="22" t="e">
        <f>D9</f>
        <v>#REF!</v>
      </c>
    </row>
    <row r="16" spans="2:4" x14ac:dyDescent="0.25">
      <c r="B16" s="37" t="s">
        <v>275</v>
      </c>
      <c r="C16" s="31">
        <v>0</v>
      </c>
      <c r="D16" s="22">
        <v>0</v>
      </c>
    </row>
    <row r="17" spans="2:4" ht="15.75" thickBot="1" x14ac:dyDescent="0.3">
      <c r="B17" s="37" t="s">
        <v>276</v>
      </c>
      <c r="C17" s="32">
        <v>0</v>
      </c>
      <c r="D17" s="22">
        <v>0</v>
      </c>
    </row>
    <row r="18" spans="2:4" ht="15.75" thickBot="1" x14ac:dyDescent="0.3">
      <c r="B18" s="27" t="s">
        <v>268</v>
      </c>
      <c r="C18" s="28">
        <f>SUM(C13:C17)</f>
        <v>70</v>
      </c>
      <c r="D18" s="29" t="e">
        <f>SUM(D13:D15)</f>
        <v>#REF!</v>
      </c>
    </row>
    <row r="19" spans="2:4" ht="15.75" thickBot="1" x14ac:dyDescent="0.3"/>
    <row r="20" spans="2:4" ht="61.5" customHeight="1" thickBot="1" x14ac:dyDescent="0.3">
      <c r="B20" s="71" t="s">
        <v>282</v>
      </c>
      <c r="C20" s="72"/>
      <c r="D20" s="73"/>
    </row>
    <row r="21" spans="2:4" ht="15.75" thickBot="1" x14ac:dyDescent="0.3"/>
    <row r="22" spans="2:4" ht="69" customHeight="1" thickBot="1" x14ac:dyDescent="0.3">
      <c r="B22" s="71" t="s">
        <v>283</v>
      </c>
      <c r="C22" s="72"/>
      <c r="D22" s="73"/>
    </row>
  </sheetData>
  <mergeCells count="2">
    <mergeCell ref="B20:D20"/>
    <mergeCell ref="B22:D2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4BD2C-BD5C-4D40-B69A-1A25BCC2F401}">
  <dimension ref="B1:D23"/>
  <sheetViews>
    <sheetView topLeftCell="A5" workbookViewId="0">
      <selection activeCell="A23" sqref="A22:A23"/>
    </sheetView>
  </sheetViews>
  <sheetFormatPr baseColWidth="10" defaultColWidth="11.42578125" defaultRowHeight="15" x14ac:dyDescent="0.25"/>
  <cols>
    <col min="1" max="1" width="11.42578125" style="14"/>
    <col min="2" max="2" width="58.7109375" style="14" bestFit="1" customWidth="1"/>
    <col min="3" max="3" width="11.42578125" style="19"/>
    <col min="4" max="4" width="18.28515625" style="20" bestFit="1" customWidth="1"/>
    <col min="5" max="16384" width="11.42578125" style="14"/>
  </cols>
  <sheetData>
    <row r="1" spans="2:4" ht="15.75" thickBot="1" x14ac:dyDescent="0.3"/>
    <row r="2" spans="2:4" ht="15.75" thickBot="1" x14ac:dyDescent="0.3">
      <c r="B2" s="24" t="s">
        <v>269</v>
      </c>
      <c r="C2" s="25" t="s">
        <v>270</v>
      </c>
      <c r="D2" s="26" t="s">
        <v>271</v>
      </c>
    </row>
    <row r="3" spans="2:4" x14ac:dyDescent="0.25">
      <c r="B3" s="33" t="s">
        <v>277</v>
      </c>
      <c r="C3" s="30">
        <v>33</v>
      </c>
      <c r="D3" s="21" t="e">
        <f>SUM(#REF!)</f>
        <v>#REF!</v>
      </c>
    </row>
    <row r="4" spans="2:4" x14ac:dyDescent="0.25">
      <c r="B4" s="34" t="s">
        <v>278</v>
      </c>
      <c r="C4" s="31">
        <v>30</v>
      </c>
      <c r="D4" s="22" t="e">
        <f>SUM(#REF!)</f>
        <v>#REF!</v>
      </c>
    </row>
    <row r="5" spans="2:4" x14ac:dyDescent="0.25">
      <c r="B5" s="34" t="s">
        <v>41</v>
      </c>
      <c r="C5" s="31">
        <v>10</v>
      </c>
      <c r="D5" s="22" t="e">
        <f>SUM(#REF!)</f>
        <v>#REF!</v>
      </c>
    </row>
    <row r="6" spans="2:4" x14ac:dyDescent="0.25">
      <c r="B6" s="34" t="s">
        <v>279</v>
      </c>
      <c r="C6" s="31">
        <v>2</v>
      </c>
      <c r="D6" s="22" t="e">
        <f>SUM(#REF!)</f>
        <v>#REF!</v>
      </c>
    </row>
    <row r="7" spans="2:4" x14ac:dyDescent="0.25">
      <c r="B7" s="34" t="s">
        <v>280</v>
      </c>
      <c r="C7" s="31">
        <v>4</v>
      </c>
      <c r="D7" s="22" t="e">
        <f>SUM(#REF!)</f>
        <v>#REF!</v>
      </c>
    </row>
    <row r="8" spans="2:4" x14ac:dyDescent="0.25">
      <c r="B8" s="34" t="s">
        <v>88</v>
      </c>
      <c r="C8" s="31">
        <v>1</v>
      </c>
      <c r="D8" s="22" t="e">
        <f>SUM(#REF!)</f>
        <v>#REF!</v>
      </c>
    </row>
    <row r="9" spans="2:4" x14ac:dyDescent="0.25">
      <c r="B9" s="34" t="s">
        <v>342</v>
      </c>
      <c r="C9" s="31">
        <v>3</v>
      </c>
      <c r="D9" s="22" t="e">
        <f>SUM(#REF!)</f>
        <v>#REF!</v>
      </c>
    </row>
    <row r="10" spans="2:4" ht="15.75" thickBot="1" x14ac:dyDescent="0.3">
      <c r="B10" s="35" t="s">
        <v>281</v>
      </c>
      <c r="C10" s="32">
        <v>1</v>
      </c>
      <c r="D10" s="23" t="e">
        <f>SUM(#REF!)</f>
        <v>#REF!</v>
      </c>
    </row>
    <row r="11" spans="2:4" ht="15.75" thickBot="1" x14ac:dyDescent="0.3">
      <c r="B11" s="27" t="s">
        <v>268</v>
      </c>
      <c r="C11" s="28">
        <f>SUM(C3:C10)</f>
        <v>84</v>
      </c>
      <c r="D11" s="29" t="e">
        <f>SUM(D3:D10)</f>
        <v>#REF!</v>
      </c>
    </row>
    <row r="12" spans="2:4" ht="15.75" thickBot="1" x14ac:dyDescent="0.3"/>
    <row r="13" spans="2:4" ht="15.75" customHeight="1" thickBot="1" x14ac:dyDescent="0.3">
      <c r="B13" s="24" t="s">
        <v>272</v>
      </c>
      <c r="C13" s="25" t="s">
        <v>270</v>
      </c>
      <c r="D13" s="26" t="s">
        <v>271</v>
      </c>
    </row>
    <row r="14" spans="2:4" x14ac:dyDescent="0.25">
      <c r="B14" s="36" t="s">
        <v>273</v>
      </c>
      <c r="C14" s="30">
        <v>73</v>
      </c>
      <c r="D14" s="21">
        <v>7893637107</v>
      </c>
    </row>
    <row r="15" spans="2:4" x14ac:dyDescent="0.25">
      <c r="B15" s="37" t="s">
        <v>160</v>
      </c>
      <c r="C15" s="31">
        <v>7</v>
      </c>
      <c r="D15" s="22">
        <v>162912976</v>
      </c>
    </row>
    <row r="16" spans="2:4" x14ac:dyDescent="0.25">
      <c r="B16" s="37" t="s">
        <v>274</v>
      </c>
      <c r="C16" s="31">
        <v>1</v>
      </c>
      <c r="D16" s="22">
        <v>9698408841</v>
      </c>
    </row>
    <row r="17" spans="2:4" x14ac:dyDescent="0.25">
      <c r="B17" s="37" t="s">
        <v>275</v>
      </c>
      <c r="C17" s="31">
        <v>2</v>
      </c>
      <c r="D17" s="22">
        <v>2507851630</v>
      </c>
    </row>
    <row r="18" spans="2:4" ht="15.75" thickBot="1" x14ac:dyDescent="0.3">
      <c r="B18" s="37" t="s">
        <v>276</v>
      </c>
      <c r="C18" s="32">
        <v>1</v>
      </c>
      <c r="D18" s="22">
        <v>355367849</v>
      </c>
    </row>
    <row r="19" spans="2:4" ht="15.75" thickBot="1" x14ac:dyDescent="0.3">
      <c r="B19" s="27" t="s">
        <v>268</v>
      </c>
      <c r="C19" s="28">
        <f>SUM(C14:C18)</f>
        <v>84</v>
      </c>
      <c r="D19" s="29">
        <f>SUM(D14:D18)</f>
        <v>20618178403</v>
      </c>
    </row>
    <row r="20" spans="2:4" ht="15.75" thickBot="1" x14ac:dyDescent="0.3"/>
    <row r="21" spans="2:4" ht="61.5" customHeight="1" thickBot="1" x14ac:dyDescent="0.3">
      <c r="B21" s="71" t="s">
        <v>343</v>
      </c>
      <c r="C21" s="72"/>
      <c r="D21" s="73"/>
    </row>
    <row r="22" spans="2:4" ht="15.75" thickBot="1" x14ac:dyDescent="0.3"/>
    <row r="23" spans="2:4" ht="69" customHeight="1" thickBot="1" x14ac:dyDescent="0.3">
      <c r="B23" s="71" t="s">
        <v>283</v>
      </c>
      <c r="C23" s="72"/>
      <c r="D23" s="73"/>
    </row>
  </sheetData>
  <mergeCells count="2">
    <mergeCell ref="B21:D21"/>
    <mergeCell ref="B23:D2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D886F-22EC-4B58-B0FF-2981914E858B}">
  <dimension ref="B1:D89"/>
  <sheetViews>
    <sheetView workbookViewId="0">
      <selection activeCell="F90" sqref="F90"/>
    </sheetView>
  </sheetViews>
  <sheetFormatPr baseColWidth="10" defaultColWidth="11.42578125" defaultRowHeight="15" x14ac:dyDescent="0.25"/>
  <cols>
    <col min="1" max="1" width="11.42578125" style="14"/>
    <col min="2" max="2" width="16.85546875" style="14" bestFit="1" customWidth="1"/>
    <col min="3" max="3" width="80.140625" style="15" customWidth="1"/>
    <col min="4" max="4" width="33.42578125" style="16" customWidth="1"/>
    <col min="5" max="16384" width="11.42578125" style="14"/>
  </cols>
  <sheetData>
    <row r="1" spans="2:4" ht="15.75" thickBot="1" x14ac:dyDescent="0.3"/>
    <row r="2" spans="2:4" ht="43.5" customHeight="1" thickBot="1" x14ac:dyDescent="0.3">
      <c r="B2" s="74" t="s">
        <v>267</v>
      </c>
      <c r="C2" s="75"/>
      <c r="D2" s="76"/>
    </row>
    <row r="3" spans="2:4" x14ac:dyDescent="0.25">
      <c r="B3" s="82" t="s">
        <v>0</v>
      </c>
      <c r="C3" s="84" t="s">
        <v>5</v>
      </c>
      <c r="D3" s="86" t="s">
        <v>163</v>
      </c>
    </row>
    <row r="4" spans="2:4" x14ac:dyDescent="0.25">
      <c r="B4" s="83"/>
      <c r="C4" s="85"/>
      <c r="D4" s="87"/>
    </row>
    <row r="5" spans="2:4" x14ac:dyDescent="0.25">
      <c r="B5" s="17" t="s">
        <v>6</v>
      </c>
      <c r="C5" s="13" t="e">
        <f>VLOOKUP(B:B,#REF!,9,0)</f>
        <v>#REF!</v>
      </c>
      <c r="D5" s="18" t="e">
        <f>VLOOKUP(B:B,#REF!,14, )</f>
        <v>#REF!</v>
      </c>
    </row>
    <row r="6" spans="2:4" x14ac:dyDescent="0.25">
      <c r="B6" s="17" t="s">
        <v>7</v>
      </c>
      <c r="C6" s="13" t="e">
        <f>VLOOKUP(B:B,#REF!,9,0)</f>
        <v>#REF!</v>
      </c>
      <c r="D6" s="18" t="e">
        <f>VLOOKUP(B:B,#REF!,14, )</f>
        <v>#REF!</v>
      </c>
    </row>
    <row r="7" spans="2:4" x14ac:dyDescent="0.25">
      <c r="B7" s="17" t="s">
        <v>8</v>
      </c>
      <c r="C7" s="13" t="e">
        <f>VLOOKUP(B:B,#REF!,9,0)</f>
        <v>#REF!</v>
      </c>
      <c r="D7" s="18" t="e">
        <f>VLOOKUP(B:B,#REF!,14, )</f>
        <v>#REF!</v>
      </c>
    </row>
    <row r="8" spans="2:4" x14ac:dyDescent="0.25">
      <c r="B8" s="17" t="s">
        <v>9</v>
      </c>
      <c r="C8" s="13" t="e">
        <f>VLOOKUP(B:B,#REF!,9,0)</f>
        <v>#REF!</v>
      </c>
      <c r="D8" s="18" t="e">
        <f>VLOOKUP(B:B,#REF!,14, )</f>
        <v>#REF!</v>
      </c>
    </row>
    <row r="9" spans="2:4" x14ac:dyDescent="0.25">
      <c r="B9" s="17" t="s">
        <v>10</v>
      </c>
      <c r="C9" s="13" t="e">
        <f>VLOOKUP(B:B,#REF!,9,0)</f>
        <v>#REF!</v>
      </c>
      <c r="D9" s="18" t="e">
        <f>VLOOKUP(B:B,#REF!,14, )</f>
        <v>#REF!</v>
      </c>
    </row>
    <row r="10" spans="2:4" x14ac:dyDescent="0.25">
      <c r="B10" s="17" t="s">
        <v>11</v>
      </c>
      <c r="C10" s="13" t="e">
        <f>VLOOKUP(B:B,#REF!,9,0)</f>
        <v>#REF!</v>
      </c>
      <c r="D10" s="18" t="e">
        <f>VLOOKUP(B:B,#REF!,14, )</f>
        <v>#REF!</v>
      </c>
    </row>
    <row r="11" spans="2:4" x14ac:dyDescent="0.25">
      <c r="B11" s="17" t="s">
        <v>12</v>
      </c>
      <c r="C11" s="13" t="e">
        <f>VLOOKUP(B:B,#REF!,9,0)</f>
        <v>#REF!</v>
      </c>
      <c r="D11" s="18" t="e">
        <f>VLOOKUP(B:B,#REF!,14, )</f>
        <v>#REF!</v>
      </c>
    </row>
    <row r="12" spans="2:4" x14ac:dyDescent="0.25">
      <c r="B12" s="17" t="s">
        <v>13</v>
      </c>
      <c r="C12" s="13" t="e">
        <f>VLOOKUP(B:B,#REF!,9,0)</f>
        <v>#REF!</v>
      </c>
      <c r="D12" s="18" t="e">
        <f>VLOOKUP(B:B,#REF!,14, )</f>
        <v>#REF!</v>
      </c>
    </row>
    <row r="13" spans="2:4" x14ac:dyDescent="0.25">
      <c r="B13" s="17" t="s">
        <v>14</v>
      </c>
      <c r="C13" s="13" t="e">
        <f>VLOOKUP(B:B,#REF!,9,0)</f>
        <v>#REF!</v>
      </c>
      <c r="D13" s="18" t="e">
        <f>VLOOKUP(B:B,#REF!,14, )</f>
        <v>#REF!</v>
      </c>
    </row>
    <row r="14" spans="2:4" x14ac:dyDescent="0.25">
      <c r="B14" s="17" t="s">
        <v>15</v>
      </c>
      <c r="C14" s="13" t="e">
        <f>VLOOKUP(B:B,#REF!,9,0)</f>
        <v>#REF!</v>
      </c>
      <c r="D14" s="18" t="e">
        <f>VLOOKUP(B:B,#REF!,14, )</f>
        <v>#REF!</v>
      </c>
    </row>
    <row r="15" spans="2:4" x14ac:dyDescent="0.25">
      <c r="B15" s="17" t="s">
        <v>16</v>
      </c>
      <c r="C15" s="13" t="e">
        <f>VLOOKUP(B:B,#REF!,9,0)</f>
        <v>#REF!</v>
      </c>
      <c r="D15" s="18" t="e">
        <f>VLOOKUP(B:B,#REF!,14, )</f>
        <v>#REF!</v>
      </c>
    </row>
    <row r="16" spans="2:4" x14ac:dyDescent="0.25">
      <c r="B16" s="17" t="s">
        <v>17</v>
      </c>
      <c r="C16" s="13" t="e">
        <f>VLOOKUP(B:B,#REF!,9,0)</f>
        <v>#REF!</v>
      </c>
      <c r="D16" s="18" t="e">
        <f>VLOOKUP(B:B,#REF!,14, )</f>
        <v>#REF!</v>
      </c>
    </row>
    <row r="17" spans="2:4" x14ac:dyDescent="0.25">
      <c r="B17" s="17" t="s">
        <v>18</v>
      </c>
      <c r="C17" s="13" t="e">
        <f>VLOOKUP(B:B,#REF!,9,0)</f>
        <v>#REF!</v>
      </c>
      <c r="D17" s="18" t="e">
        <f>VLOOKUP(B:B,#REF!,14, )</f>
        <v>#REF!</v>
      </c>
    </row>
    <row r="18" spans="2:4" x14ac:dyDescent="0.25">
      <c r="B18" s="17" t="s">
        <v>19</v>
      </c>
      <c r="C18" s="13" t="e">
        <f>VLOOKUP(B:B,#REF!,9,0)</f>
        <v>#REF!</v>
      </c>
      <c r="D18" s="18" t="e">
        <f>VLOOKUP(B:B,#REF!,14, )</f>
        <v>#REF!</v>
      </c>
    </row>
    <row r="19" spans="2:4" x14ac:dyDescent="0.25">
      <c r="B19" s="17" t="s">
        <v>20</v>
      </c>
      <c r="C19" s="13" t="e">
        <f>VLOOKUP(B:B,#REF!,9,0)</f>
        <v>#REF!</v>
      </c>
      <c r="D19" s="18" t="e">
        <f>VLOOKUP(B:B,#REF!,14, )</f>
        <v>#REF!</v>
      </c>
    </row>
    <row r="20" spans="2:4" x14ac:dyDescent="0.25">
      <c r="B20" s="17" t="s">
        <v>21</v>
      </c>
      <c r="C20" s="13" t="e">
        <f>VLOOKUP(B:B,#REF!,9,0)</f>
        <v>#REF!</v>
      </c>
      <c r="D20" s="18" t="e">
        <f>VLOOKUP(B:B,#REF!,14, )</f>
        <v>#REF!</v>
      </c>
    </row>
    <row r="21" spans="2:4" x14ac:dyDescent="0.25">
      <c r="B21" s="17" t="s">
        <v>22</v>
      </c>
      <c r="C21" s="13" t="e">
        <f>VLOOKUP(B:B,#REF!,9,0)</f>
        <v>#REF!</v>
      </c>
      <c r="D21" s="18" t="e">
        <f>VLOOKUP(B:B,#REF!,14, )</f>
        <v>#REF!</v>
      </c>
    </row>
    <row r="22" spans="2:4" x14ac:dyDescent="0.25">
      <c r="B22" s="17" t="s">
        <v>23</v>
      </c>
      <c r="C22" s="13" t="e">
        <f>VLOOKUP(B:B,#REF!,9,0)</f>
        <v>#REF!</v>
      </c>
      <c r="D22" s="18" t="e">
        <f>VLOOKUP(B:B,#REF!,14, )</f>
        <v>#REF!</v>
      </c>
    </row>
    <row r="23" spans="2:4" x14ac:dyDescent="0.25">
      <c r="B23" s="17" t="s">
        <v>24</v>
      </c>
      <c r="C23" s="13" t="e">
        <f>VLOOKUP(B:B,#REF!,9,0)</f>
        <v>#REF!</v>
      </c>
      <c r="D23" s="18" t="e">
        <f>VLOOKUP(B:B,#REF!,14, )</f>
        <v>#REF!</v>
      </c>
    </row>
    <row r="24" spans="2:4" x14ac:dyDescent="0.25">
      <c r="B24" s="17" t="s">
        <v>25</v>
      </c>
      <c r="C24" s="13" t="e">
        <f>VLOOKUP(B:B,#REF!,9,0)</f>
        <v>#REF!</v>
      </c>
      <c r="D24" s="18" t="e">
        <f>VLOOKUP(B:B,#REF!,14, )</f>
        <v>#REF!</v>
      </c>
    </row>
    <row r="25" spans="2:4" x14ac:dyDescent="0.25">
      <c r="B25" s="17" t="s">
        <v>42</v>
      </c>
      <c r="C25" s="13" t="e">
        <f>VLOOKUP(B:B,#REF!,9,0)</f>
        <v>#REF!</v>
      </c>
      <c r="D25" s="18" t="e">
        <f>VLOOKUP(B:B,#REF!,14, )</f>
        <v>#REF!</v>
      </c>
    </row>
    <row r="26" spans="2:4" x14ac:dyDescent="0.25">
      <c r="B26" s="17" t="s">
        <v>44</v>
      </c>
      <c r="C26" s="13" t="e">
        <f>VLOOKUP(B:B,#REF!,9,0)</f>
        <v>#REF!</v>
      </c>
      <c r="D26" s="18" t="e">
        <f>VLOOKUP(B:B,#REF!,14, )</f>
        <v>#REF!</v>
      </c>
    </row>
    <row r="27" spans="2:4" x14ac:dyDescent="0.25">
      <c r="B27" s="17" t="s">
        <v>45</v>
      </c>
      <c r="C27" s="13" t="e">
        <f>VLOOKUP(B:B,#REF!,9,0)</f>
        <v>#REF!</v>
      </c>
      <c r="D27" s="18" t="e">
        <f>VLOOKUP(B:B,#REF!,14, )</f>
        <v>#REF!</v>
      </c>
    </row>
    <row r="28" spans="2:4" x14ac:dyDescent="0.25">
      <c r="B28" s="17" t="s">
        <v>46</v>
      </c>
      <c r="C28" s="13" t="e">
        <f>VLOOKUP(B:B,#REF!,9,0)</f>
        <v>#REF!</v>
      </c>
      <c r="D28" s="18" t="e">
        <f>VLOOKUP(B:B,#REF!,14, )</f>
        <v>#REF!</v>
      </c>
    </row>
    <row r="29" spans="2:4" x14ac:dyDescent="0.25">
      <c r="B29" s="17" t="s">
        <v>47</v>
      </c>
      <c r="C29" s="13" t="e">
        <f>VLOOKUP(B:B,#REF!,9,0)</f>
        <v>#REF!</v>
      </c>
      <c r="D29" s="18" t="e">
        <f>VLOOKUP(B:B,#REF!,14, )</f>
        <v>#REF!</v>
      </c>
    </row>
    <row r="30" spans="2:4" x14ac:dyDescent="0.25">
      <c r="B30" s="17" t="s">
        <v>60</v>
      </c>
      <c r="C30" s="13" t="e">
        <f>VLOOKUP(B:B,#REF!,9,0)</f>
        <v>#REF!</v>
      </c>
      <c r="D30" s="18" t="e">
        <f>VLOOKUP(B:B,#REF!,14, )</f>
        <v>#REF!</v>
      </c>
    </row>
    <row r="31" spans="2:4" x14ac:dyDescent="0.25">
      <c r="B31" s="17" t="s">
        <v>61</v>
      </c>
      <c r="C31" s="13" t="e">
        <f>VLOOKUP(B:B,#REF!,9,0)</f>
        <v>#REF!</v>
      </c>
      <c r="D31" s="18" t="e">
        <f>VLOOKUP(B:B,#REF!,14, )</f>
        <v>#REF!</v>
      </c>
    </row>
    <row r="32" spans="2:4" x14ac:dyDescent="0.25">
      <c r="B32" s="17" t="s">
        <v>62</v>
      </c>
      <c r="C32" s="13" t="e">
        <f>VLOOKUP(B:B,#REF!,9,0)</f>
        <v>#REF!</v>
      </c>
      <c r="D32" s="18" t="e">
        <f>VLOOKUP(B:B,#REF!,14, )</f>
        <v>#REF!</v>
      </c>
    </row>
    <row r="33" spans="2:4" x14ac:dyDescent="0.25">
      <c r="B33" s="17" t="s">
        <v>65</v>
      </c>
      <c r="C33" s="13" t="e">
        <f>VLOOKUP(B:B,#REF!,9,0)</f>
        <v>#REF!</v>
      </c>
      <c r="D33" s="18" t="e">
        <f>VLOOKUP(B:B,#REF!,14, )</f>
        <v>#REF!</v>
      </c>
    </row>
    <row r="34" spans="2:4" x14ac:dyDescent="0.25">
      <c r="B34" s="17" t="s">
        <v>76</v>
      </c>
      <c r="C34" s="13" t="e">
        <f>VLOOKUP(B:B,#REF!,9,0)</f>
        <v>#REF!</v>
      </c>
      <c r="D34" s="18" t="e">
        <f>VLOOKUP(B:B,#REF!,14, )</f>
        <v>#REF!</v>
      </c>
    </row>
    <row r="35" spans="2:4" ht="45" x14ac:dyDescent="0.25">
      <c r="B35" s="17" t="s">
        <v>77</v>
      </c>
      <c r="C35" s="13" t="s">
        <v>304</v>
      </c>
      <c r="D35" s="18" t="s">
        <v>305</v>
      </c>
    </row>
    <row r="36" spans="2:4" ht="60" x14ac:dyDescent="0.25">
      <c r="B36" s="17" t="s">
        <v>78</v>
      </c>
      <c r="C36" s="13" t="s">
        <v>308</v>
      </c>
      <c r="D36" s="18" t="s">
        <v>309</v>
      </c>
    </row>
    <row r="37" spans="2:4" ht="45" x14ac:dyDescent="0.25">
      <c r="B37" s="17" t="s">
        <v>79</v>
      </c>
      <c r="C37" s="13" t="s">
        <v>311</v>
      </c>
      <c r="D37" s="18" t="s">
        <v>178</v>
      </c>
    </row>
    <row r="38" spans="2:4" x14ac:dyDescent="0.25">
      <c r="B38" s="17" t="s">
        <v>26</v>
      </c>
      <c r="C38" s="13" t="e">
        <f>VLOOKUP(B:B,#REF!,9,0)</f>
        <v>#REF!</v>
      </c>
      <c r="D38" s="18" t="e">
        <f>VLOOKUP(B:B,#REF!,14, )</f>
        <v>#REF!</v>
      </c>
    </row>
    <row r="39" spans="2:4" x14ac:dyDescent="0.25">
      <c r="B39" s="17" t="s">
        <v>27</v>
      </c>
      <c r="C39" s="13" t="e">
        <f>VLOOKUP(B:B,#REF!,9,0)</f>
        <v>#REF!</v>
      </c>
      <c r="D39" s="18" t="e">
        <f>VLOOKUP(B:B,#REF!,14, )</f>
        <v>#REF!</v>
      </c>
    </row>
    <row r="40" spans="2:4" x14ac:dyDescent="0.25">
      <c r="B40" s="17" t="s">
        <v>28</v>
      </c>
      <c r="C40" s="13" t="e">
        <f>VLOOKUP(B:B,#REF!,9,0)</f>
        <v>#REF!</v>
      </c>
      <c r="D40" s="18" t="e">
        <f>VLOOKUP(B:B,#REF!,14, )</f>
        <v>#REF!</v>
      </c>
    </row>
    <row r="41" spans="2:4" x14ac:dyDescent="0.25">
      <c r="B41" s="17" t="s">
        <v>29</v>
      </c>
      <c r="C41" s="13" t="e">
        <f>VLOOKUP(B:B,#REF!,9,0)</f>
        <v>#REF!</v>
      </c>
      <c r="D41" s="18" t="e">
        <f>VLOOKUP(B:B,#REF!,14, )</f>
        <v>#REF!</v>
      </c>
    </row>
    <row r="42" spans="2:4" x14ac:dyDescent="0.25">
      <c r="B42" s="17" t="s">
        <v>30</v>
      </c>
      <c r="C42" s="13" t="e">
        <f>VLOOKUP(B:B,#REF!,9,0)</f>
        <v>#REF!</v>
      </c>
      <c r="D42" s="18" t="e">
        <f>VLOOKUP(B:B,#REF!,14, )</f>
        <v>#REF!</v>
      </c>
    </row>
    <row r="43" spans="2:4" x14ac:dyDescent="0.25">
      <c r="B43" s="17" t="s">
        <v>31</v>
      </c>
      <c r="C43" s="13" t="e">
        <f>VLOOKUP(B:B,#REF!,9,0)</f>
        <v>#REF!</v>
      </c>
      <c r="D43" s="18" t="e">
        <f>VLOOKUP(B:B,#REF!,14, )</f>
        <v>#REF!</v>
      </c>
    </row>
    <row r="44" spans="2:4" x14ac:dyDescent="0.25">
      <c r="B44" s="17" t="s">
        <v>32</v>
      </c>
      <c r="C44" s="13" t="e">
        <f>VLOOKUP(B:B,#REF!,9,0)</f>
        <v>#REF!</v>
      </c>
      <c r="D44" s="18" t="e">
        <f>VLOOKUP(B:B,#REF!,14, )</f>
        <v>#REF!</v>
      </c>
    </row>
    <row r="45" spans="2:4" x14ac:dyDescent="0.25">
      <c r="B45" s="17" t="s">
        <v>33</v>
      </c>
      <c r="C45" s="13" t="e">
        <f>VLOOKUP(B:B,#REF!,9,0)</f>
        <v>#REF!</v>
      </c>
      <c r="D45" s="18" t="e">
        <f>VLOOKUP(B:B,#REF!,14, )</f>
        <v>#REF!</v>
      </c>
    </row>
    <row r="46" spans="2:4" x14ac:dyDescent="0.25">
      <c r="B46" s="17" t="s">
        <v>34</v>
      </c>
      <c r="C46" s="13" t="e">
        <f>VLOOKUP(B:B,#REF!,9,0)</f>
        <v>#REF!</v>
      </c>
      <c r="D46" s="18" t="e">
        <f>VLOOKUP(B:B,#REF!,14, )</f>
        <v>#REF!</v>
      </c>
    </row>
    <row r="47" spans="2:4" x14ac:dyDescent="0.25">
      <c r="B47" s="17" t="s">
        <v>35</v>
      </c>
      <c r="C47" s="13" t="e">
        <f>VLOOKUP(B:B,#REF!,9,0)</f>
        <v>#REF!</v>
      </c>
      <c r="D47" s="18" t="e">
        <f>VLOOKUP(B:B,#REF!,14, )</f>
        <v>#REF!</v>
      </c>
    </row>
    <row r="48" spans="2:4" x14ac:dyDescent="0.25">
      <c r="B48" s="17" t="s">
        <v>43</v>
      </c>
      <c r="C48" s="13" t="e">
        <f>VLOOKUP(B:B,#REF!,9,0)</f>
        <v>#REF!</v>
      </c>
      <c r="D48" s="18" t="e">
        <f>VLOOKUP(B:B,#REF!,14, )</f>
        <v>#REF!</v>
      </c>
    </row>
    <row r="49" spans="2:4" x14ac:dyDescent="0.25">
      <c r="B49" s="17" t="s">
        <v>48</v>
      </c>
      <c r="C49" s="13" t="e">
        <f>VLOOKUP(B:B,#REF!,9,0)</f>
        <v>#REF!</v>
      </c>
      <c r="D49" s="18" t="e">
        <f>VLOOKUP(B:B,#REF!,14, )</f>
        <v>#REF!</v>
      </c>
    </row>
    <row r="50" spans="2:4" x14ac:dyDescent="0.25">
      <c r="B50" s="17" t="s">
        <v>49</v>
      </c>
      <c r="C50" s="13" t="e">
        <f>VLOOKUP(B:B,#REF!,9,0)</f>
        <v>#REF!</v>
      </c>
      <c r="D50" s="18" t="e">
        <f>VLOOKUP(B:B,#REF!,14, )</f>
        <v>#REF!</v>
      </c>
    </row>
    <row r="51" spans="2:4" x14ac:dyDescent="0.25">
      <c r="B51" s="17" t="s">
        <v>50</v>
      </c>
      <c r="C51" s="13" t="e">
        <f>VLOOKUP(B:B,#REF!,9,0)</f>
        <v>#REF!</v>
      </c>
      <c r="D51" s="18" t="e">
        <f>VLOOKUP(B:B,#REF!,14, )</f>
        <v>#REF!</v>
      </c>
    </row>
    <row r="52" spans="2:4" x14ac:dyDescent="0.25">
      <c r="B52" s="17" t="s">
        <v>51</v>
      </c>
      <c r="C52" s="13" t="e">
        <f>VLOOKUP(B:B,#REF!,9,0)</f>
        <v>#REF!</v>
      </c>
      <c r="D52" s="18" t="e">
        <f>VLOOKUP(B:B,#REF!,14, )</f>
        <v>#REF!</v>
      </c>
    </row>
    <row r="53" spans="2:4" x14ac:dyDescent="0.25">
      <c r="B53" s="17" t="s">
        <v>52</v>
      </c>
      <c r="C53" s="13" t="e">
        <f>VLOOKUP(B:B,#REF!,9,0)</f>
        <v>#REF!</v>
      </c>
      <c r="D53" s="18" t="e">
        <f>VLOOKUP(B:B,#REF!,14, )</f>
        <v>#REF!</v>
      </c>
    </row>
    <row r="54" spans="2:4" x14ac:dyDescent="0.25">
      <c r="B54" s="17" t="s">
        <v>66</v>
      </c>
      <c r="C54" s="13" t="e">
        <f>VLOOKUP(B:B,#REF!,9,0)</f>
        <v>#REF!</v>
      </c>
      <c r="D54" s="18" t="e">
        <f>VLOOKUP(B:B,#REF!,14, )</f>
        <v>#REF!</v>
      </c>
    </row>
    <row r="55" spans="2:4" x14ac:dyDescent="0.25">
      <c r="B55" s="17" t="s">
        <v>69</v>
      </c>
      <c r="C55" s="13" t="e">
        <f>VLOOKUP(B:B,#REF!,9,0)</f>
        <v>#REF!</v>
      </c>
      <c r="D55" s="18" t="e">
        <f>VLOOKUP(B:B,#REF!,14, )</f>
        <v>#REF!</v>
      </c>
    </row>
    <row r="56" spans="2:4" x14ac:dyDescent="0.25">
      <c r="B56" s="17" t="s">
        <v>70</v>
      </c>
      <c r="C56" s="13" t="e">
        <f>VLOOKUP(B:B,#REF!,9,0)</f>
        <v>#REF!</v>
      </c>
      <c r="D56" s="18" t="e">
        <f>VLOOKUP(B:B,#REF!,14, )</f>
        <v>#REF!</v>
      </c>
    </row>
    <row r="57" spans="2:4" x14ac:dyDescent="0.25">
      <c r="B57" s="17" t="s">
        <v>71</v>
      </c>
      <c r="C57" s="13" t="e">
        <f>VLOOKUP(B:B,#REF!,9,0)</f>
        <v>#REF!</v>
      </c>
      <c r="D57" s="18" t="e">
        <f>VLOOKUP(B:B,#REF!,14, )</f>
        <v>#REF!</v>
      </c>
    </row>
    <row r="58" spans="2:4" x14ac:dyDescent="0.25">
      <c r="B58" s="17" t="s">
        <v>128</v>
      </c>
      <c r="C58" s="13" t="e">
        <f>VLOOKUP(B:B,#REF!,9,0)</f>
        <v>#REF!</v>
      </c>
      <c r="D58" s="18" t="e">
        <f>VLOOKUP(B:B,#REF!,14, )</f>
        <v>#REF!</v>
      </c>
    </row>
    <row r="59" spans="2:4" x14ac:dyDescent="0.25">
      <c r="B59" s="17" t="s">
        <v>80</v>
      </c>
      <c r="C59" s="13" t="e">
        <f>VLOOKUP(B:B,#REF!,9,0)</f>
        <v>#REF!</v>
      </c>
      <c r="D59" s="18" t="e">
        <f>VLOOKUP(B:B,#REF!,14, )</f>
        <v>#REF!</v>
      </c>
    </row>
    <row r="60" spans="2:4" x14ac:dyDescent="0.25">
      <c r="B60" s="17" t="s">
        <v>81</v>
      </c>
      <c r="C60" s="13" t="e">
        <f>VLOOKUP(B:B,#REF!,9,0)</f>
        <v>#REF!</v>
      </c>
      <c r="D60" s="18" t="e">
        <f>VLOOKUP(B:B,#REF!,14, )</f>
        <v>#REF!</v>
      </c>
    </row>
    <row r="61" spans="2:4" x14ac:dyDescent="0.25">
      <c r="B61" s="17" t="s">
        <v>82</v>
      </c>
      <c r="C61" s="13" t="e">
        <f>VLOOKUP(B:B,#REF!,9,0)</f>
        <v>#REF!</v>
      </c>
      <c r="D61" s="18" t="e">
        <f>VLOOKUP(B:B,#REF!,14, )</f>
        <v>#REF!</v>
      </c>
    </row>
    <row r="62" spans="2:4" x14ac:dyDescent="0.25">
      <c r="B62" s="17" t="s">
        <v>83</v>
      </c>
      <c r="C62" s="13" t="e">
        <f>VLOOKUP(B:B,#REF!,9,0)</f>
        <v>#REF!</v>
      </c>
      <c r="D62" s="18" t="e">
        <f>VLOOKUP(B:B,#REF!,14, )</f>
        <v>#REF!</v>
      </c>
    </row>
    <row r="63" spans="2:4" x14ac:dyDescent="0.25">
      <c r="B63" s="17" t="s">
        <v>84</v>
      </c>
      <c r="C63" s="13" t="e">
        <f>VLOOKUP(B:B,#REF!,9,0)</f>
        <v>#REF!</v>
      </c>
      <c r="D63" s="18" t="e">
        <f>VLOOKUP(B:B,#REF!,14, )</f>
        <v>#REF!</v>
      </c>
    </row>
    <row r="64" spans="2:4" x14ac:dyDescent="0.25">
      <c r="B64" s="17" t="s">
        <v>85</v>
      </c>
      <c r="C64" s="13" t="e">
        <f>VLOOKUP(B:B,#REF!,9,0)</f>
        <v>#REF!</v>
      </c>
      <c r="D64" s="18" t="e">
        <f>VLOOKUP(B:B,#REF!,14, )</f>
        <v>#REF!</v>
      </c>
    </row>
    <row r="65" spans="2:4" ht="45" x14ac:dyDescent="0.25">
      <c r="B65" s="17" t="s">
        <v>86</v>
      </c>
      <c r="C65" s="13" t="s">
        <v>313</v>
      </c>
      <c r="D65" s="18" t="s">
        <v>314</v>
      </c>
    </row>
    <row r="66" spans="2:4" ht="45" x14ac:dyDescent="0.25">
      <c r="B66" s="17" t="s">
        <v>87</v>
      </c>
      <c r="C66" s="13" t="s">
        <v>316</v>
      </c>
      <c r="D66" s="18" t="s">
        <v>317</v>
      </c>
    </row>
    <row r="67" spans="2:4" ht="60" x14ac:dyDescent="0.25">
      <c r="B67" s="17" t="s">
        <v>89</v>
      </c>
      <c r="C67" s="13" t="s">
        <v>319</v>
      </c>
      <c r="D67" s="18" t="s">
        <v>320</v>
      </c>
    </row>
    <row r="68" spans="2:4" x14ac:dyDescent="0.25">
      <c r="B68" s="17" t="s">
        <v>36</v>
      </c>
      <c r="C68" s="13" t="e">
        <f>VLOOKUP(B:B,#REF!,9,0)</f>
        <v>#REF!</v>
      </c>
      <c r="D68" s="18" t="e">
        <f>VLOOKUP(B:B,#REF!,14, )</f>
        <v>#REF!</v>
      </c>
    </row>
    <row r="69" spans="2:4" x14ac:dyDescent="0.25">
      <c r="B69" s="17" t="s">
        <v>38</v>
      </c>
      <c r="C69" s="13" t="e">
        <f>VLOOKUP(B:B,#REF!,9,0)</f>
        <v>#REF!</v>
      </c>
      <c r="D69" s="18" t="e">
        <f>VLOOKUP(B:B,#REF!,14, )</f>
        <v>#REF!</v>
      </c>
    </row>
    <row r="70" spans="2:4" x14ac:dyDescent="0.25">
      <c r="B70" s="17" t="s">
        <v>39</v>
      </c>
      <c r="C70" s="13" t="e">
        <f>VLOOKUP(B:B,#REF!,9,0)</f>
        <v>#REF!</v>
      </c>
      <c r="D70" s="18" t="e">
        <f>VLOOKUP(B:B,#REF!,14, )</f>
        <v>#REF!</v>
      </c>
    </row>
    <row r="71" spans="2:4" x14ac:dyDescent="0.25">
      <c r="B71" s="17" t="s">
        <v>40</v>
      </c>
      <c r="C71" s="13" t="e">
        <f>VLOOKUP(B:B,#REF!,9,0)</f>
        <v>#REF!</v>
      </c>
      <c r="D71" s="18" t="e">
        <f>VLOOKUP(B:B,#REF!,14, )</f>
        <v>#REF!</v>
      </c>
    </row>
    <row r="72" spans="2:4" x14ac:dyDescent="0.25">
      <c r="B72" s="17" t="s">
        <v>53</v>
      </c>
      <c r="C72" s="13" t="e">
        <f>VLOOKUP(B:B,#REF!,9,0)</f>
        <v>#REF!</v>
      </c>
      <c r="D72" s="18" t="e">
        <f>VLOOKUP(B:B,#REF!,14, )</f>
        <v>#REF!</v>
      </c>
    </row>
    <row r="73" spans="2:4" x14ac:dyDescent="0.25">
      <c r="B73" s="17" t="s">
        <v>54</v>
      </c>
      <c r="C73" s="13" t="e">
        <f>VLOOKUP(B:B,#REF!,9,0)</f>
        <v>#REF!</v>
      </c>
      <c r="D73" s="18" t="e">
        <f>VLOOKUP(B:B,#REF!,14, )</f>
        <v>#REF!</v>
      </c>
    </row>
    <row r="74" spans="2:4" x14ac:dyDescent="0.25">
      <c r="B74" s="17" t="s">
        <v>55</v>
      </c>
      <c r="C74" s="13" t="e">
        <f>VLOOKUP(B:B,#REF!,9,0)</f>
        <v>#REF!</v>
      </c>
      <c r="D74" s="18" t="e">
        <f>VLOOKUP(B:B,#REF!,14, )</f>
        <v>#REF!</v>
      </c>
    </row>
    <row r="75" spans="2:4" ht="45" x14ac:dyDescent="0.25">
      <c r="B75" s="17" t="s">
        <v>63</v>
      </c>
      <c r="C75" s="13" t="s">
        <v>322</v>
      </c>
      <c r="D75" s="18" t="s">
        <v>323</v>
      </c>
    </row>
    <row r="76" spans="2:4" ht="45" x14ac:dyDescent="0.25">
      <c r="B76" s="17" t="s">
        <v>64</v>
      </c>
      <c r="C76" s="13" t="s">
        <v>326</v>
      </c>
      <c r="D76" s="18" t="s">
        <v>327</v>
      </c>
    </row>
    <row r="77" spans="2:4" x14ac:dyDescent="0.25">
      <c r="B77" s="17" t="s">
        <v>56</v>
      </c>
      <c r="C77" s="13" t="e">
        <f>VLOOKUP(B:B,#REF!,9,0)</f>
        <v>#REF!</v>
      </c>
      <c r="D77" s="18" t="e">
        <f>VLOOKUP(B:B,#REF!,14, )</f>
        <v>#REF!</v>
      </c>
    </row>
    <row r="78" spans="2:4" x14ac:dyDescent="0.25">
      <c r="B78" s="17" t="s">
        <v>67</v>
      </c>
      <c r="C78" s="13" t="e">
        <f>VLOOKUP(B:B,#REF!,9,0)</f>
        <v>#REF!</v>
      </c>
      <c r="D78" s="18" t="e">
        <f>VLOOKUP(B:B,#REF!,14, )</f>
        <v>#REF!</v>
      </c>
    </row>
    <row r="79" spans="2:4" x14ac:dyDescent="0.25">
      <c r="B79" s="17" t="s">
        <v>57</v>
      </c>
      <c r="C79" s="13" t="e">
        <f>VLOOKUP(B:B,#REF!,9,0)</f>
        <v>#REF!</v>
      </c>
      <c r="D79" s="18" t="e">
        <f>VLOOKUP(B:B,#REF!,14, )</f>
        <v>#REF!</v>
      </c>
    </row>
    <row r="80" spans="2:4" ht="60" x14ac:dyDescent="0.25">
      <c r="B80" s="17" t="s">
        <v>58</v>
      </c>
      <c r="C80" s="13" t="s">
        <v>293</v>
      </c>
      <c r="D80" s="18" t="s">
        <v>294</v>
      </c>
    </row>
    <row r="81" spans="2:4" ht="30" x14ac:dyDescent="0.25">
      <c r="B81" s="17" t="s">
        <v>59</v>
      </c>
      <c r="C81" s="13" t="s">
        <v>339</v>
      </c>
      <c r="D81" s="18" t="s">
        <v>294</v>
      </c>
    </row>
    <row r="82" spans="2:4" x14ac:dyDescent="0.25">
      <c r="B82" s="17" t="s">
        <v>68</v>
      </c>
      <c r="C82" s="13" t="s">
        <v>341</v>
      </c>
      <c r="D82" s="18" t="s">
        <v>243</v>
      </c>
    </row>
    <row r="83" spans="2:4" ht="60" x14ac:dyDescent="0.25">
      <c r="B83" s="17" t="s">
        <v>73</v>
      </c>
      <c r="C83" s="13" t="s">
        <v>330</v>
      </c>
      <c r="D83" s="18" t="s">
        <v>317</v>
      </c>
    </row>
    <row r="84" spans="2:4" ht="45" x14ac:dyDescent="0.25">
      <c r="B84" s="17" t="s">
        <v>74</v>
      </c>
      <c r="C84" s="13" t="s">
        <v>335</v>
      </c>
      <c r="D84" s="18" t="s">
        <v>336</v>
      </c>
    </row>
    <row r="85" spans="2:4" ht="45" x14ac:dyDescent="0.25">
      <c r="B85" s="17" t="s">
        <v>75</v>
      </c>
      <c r="C85" s="13" t="s">
        <v>332</v>
      </c>
      <c r="D85" s="18" t="s">
        <v>333</v>
      </c>
    </row>
    <row r="86" spans="2:4" ht="15.75" thickBot="1" x14ac:dyDescent="0.3">
      <c r="B86" s="38" t="s">
        <v>140</v>
      </c>
      <c r="C86" s="39" t="e">
        <f>VLOOKUP(B:B,#REF!,9,0)</f>
        <v>#REF!</v>
      </c>
      <c r="D86" s="40" t="e">
        <f>VLOOKUP(B:B,#REF!,14, )</f>
        <v>#REF!</v>
      </c>
    </row>
    <row r="87" spans="2:4" ht="29.25" thickBot="1" x14ac:dyDescent="0.5">
      <c r="B87" s="80" t="s">
        <v>268</v>
      </c>
      <c r="C87" s="81"/>
      <c r="D87" s="41">
        <v>82</v>
      </c>
    </row>
    <row r="88" spans="2:4" ht="15.75" thickBot="1" x14ac:dyDescent="0.3"/>
    <row r="89" spans="2:4" ht="34.5" customHeight="1" thickBot="1" x14ac:dyDescent="0.3">
      <c r="B89" s="77" t="s">
        <v>344</v>
      </c>
      <c r="C89" s="78"/>
      <c r="D89" s="79"/>
    </row>
  </sheetData>
  <mergeCells count="6">
    <mergeCell ref="B2:D2"/>
    <mergeCell ref="B89:D89"/>
    <mergeCell ref="B87:C87"/>
    <mergeCell ref="B3:B4"/>
    <mergeCell ref="C3:C4"/>
    <mergeCell ref="D3:D4"/>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2DCCE-7595-4E8D-86FD-9053D7B909EE}">
  <dimension ref="A1:E102"/>
  <sheetViews>
    <sheetView topLeftCell="A28" zoomScale="85" zoomScaleNormal="85" workbookViewId="0">
      <selection activeCell="E3" sqref="E3"/>
    </sheetView>
  </sheetViews>
  <sheetFormatPr baseColWidth="10" defaultColWidth="20.28515625" defaultRowHeight="15" x14ac:dyDescent="0.2"/>
  <cols>
    <col min="1" max="1" width="60.7109375" style="6" bestFit="1" customWidth="1"/>
    <col min="2" max="2" width="48" style="6" customWidth="1"/>
    <col min="3" max="3" width="30.5703125" style="6" customWidth="1"/>
    <col min="4" max="4" width="15.28515625" style="5" bestFit="1" customWidth="1"/>
    <col min="5" max="16384" width="20.28515625" style="4"/>
  </cols>
  <sheetData>
    <row r="1" spans="1:5" x14ac:dyDescent="0.2">
      <c r="A1" s="88" t="s">
        <v>1</v>
      </c>
      <c r="B1" s="88" t="s">
        <v>3</v>
      </c>
      <c r="C1" s="88" t="s">
        <v>166</v>
      </c>
      <c r="D1" s="88" t="s">
        <v>4</v>
      </c>
      <c r="E1" s="88" t="s">
        <v>386</v>
      </c>
    </row>
    <row r="2" spans="1:5" x14ac:dyDescent="0.2">
      <c r="A2" s="89"/>
      <c r="B2" s="89"/>
      <c r="C2" s="89"/>
      <c r="D2" s="89"/>
      <c r="E2" s="89"/>
    </row>
    <row r="3" spans="1:5" x14ac:dyDescent="0.2">
      <c r="A3" s="8" t="s">
        <v>95</v>
      </c>
      <c r="B3" s="10" t="s">
        <v>161</v>
      </c>
      <c r="C3" s="10" t="s">
        <v>162</v>
      </c>
      <c r="D3" s="3">
        <v>3225002155</v>
      </c>
      <c r="E3" s="1">
        <v>1002594188</v>
      </c>
    </row>
    <row r="4" spans="1:5" x14ac:dyDescent="0.2">
      <c r="A4" s="9" t="s">
        <v>99</v>
      </c>
      <c r="B4" s="10" t="s">
        <v>165</v>
      </c>
      <c r="C4" s="10" t="s">
        <v>167</v>
      </c>
      <c r="D4" s="2">
        <v>3470457</v>
      </c>
      <c r="E4" s="1" t="s">
        <v>164</v>
      </c>
    </row>
    <row r="5" spans="1:5" x14ac:dyDescent="0.2">
      <c r="A5" s="9" t="s">
        <v>98</v>
      </c>
      <c r="B5" s="10" t="s">
        <v>168</v>
      </c>
      <c r="C5" s="10" t="s">
        <v>169</v>
      </c>
      <c r="D5" s="2">
        <v>3044646149</v>
      </c>
      <c r="E5" s="1">
        <v>1115419869</v>
      </c>
    </row>
    <row r="6" spans="1:5" x14ac:dyDescent="0.2">
      <c r="A6" s="9" t="s">
        <v>100</v>
      </c>
      <c r="B6" s="10" t="s">
        <v>171</v>
      </c>
      <c r="C6" s="10" t="s">
        <v>170</v>
      </c>
      <c r="D6" s="2">
        <v>3166597959</v>
      </c>
      <c r="E6" s="1">
        <v>1088254055</v>
      </c>
    </row>
    <row r="7" spans="1:5" x14ac:dyDescent="0.2">
      <c r="A7" s="9" t="s">
        <v>101</v>
      </c>
      <c r="B7" s="10" t="s">
        <v>173</v>
      </c>
      <c r="C7" s="10" t="s">
        <v>170</v>
      </c>
      <c r="D7" s="2">
        <v>3267167</v>
      </c>
      <c r="E7" s="1" t="s">
        <v>172</v>
      </c>
    </row>
    <row r="8" spans="1:5" x14ac:dyDescent="0.2">
      <c r="A8" s="9" t="s">
        <v>104</v>
      </c>
      <c r="B8" s="10" t="s">
        <v>229</v>
      </c>
      <c r="C8" s="10" t="s">
        <v>162</v>
      </c>
      <c r="D8" s="2">
        <v>3233271077</v>
      </c>
      <c r="E8" s="1">
        <v>33965264</v>
      </c>
    </row>
    <row r="9" spans="1:5" x14ac:dyDescent="0.2">
      <c r="A9" s="9" t="s">
        <v>105</v>
      </c>
      <c r="B9" s="10" t="s">
        <v>230</v>
      </c>
      <c r="C9" s="10" t="s">
        <v>162</v>
      </c>
      <c r="D9" s="2">
        <v>3182669048</v>
      </c>
      <c r="E9" s="1">
        <v>18614544</v>
      </c>
    </row>
    <row r="10" spans="1:5" x14ac:dyDescent="0.2">
      <c r="A10" s="9" t="s">
        <v>106</v>
      </c>
      <c r="B10" s="10" t="s">
        <v>231</v>
      </c>
      <c r="C10" s="10" t="s">
        <v>162</v>
      </c>
      <c r="D10" s="2">
        <v>3642275</v>
      </c>
      <c r="E10" s="1">
        <v>18592880</v>
      </c>
    </row>
    <row r="11" spans="1:5" x14ac:dyDescent="0.2">
      <c r="A11" s="9" t="s">
        <v>108</v>
      </c>
      <c r="B11" s="10" t="s">
        <v>174</v>
      </c>
      <c r="C11" s="10" t="s">
        <v>170</v>
      </c>
      <c r="D11" s="2">
        <v>3136512709</v>
      </c>
      <c r="E11" s="1" t="s">
        <v>175</v>
      </c>
    </row>
    <row r="12" spans="1:5" x14ac:dyDescent="0.2">
      <c r="A12" s="9" t="s">
        <v>116</v>
      </c>
      <c r="B12" s="10" t="s">
        <v>176</v>
      </c>
      <c r="C12" s="10" t="s">
        <v>162</v>
      </c>
      <c r="D12" s="2">
        <v>3175193006</v>
      </c>
      <c r="E12" s="1">
        <v>1004995266</v>
      </c>
    </row>
    <row r="13" spans="1:5" x14ac:dyDescent="0.2">
      <c r="A13" s="6" t="s">
        <v>121</v>
      </c>
      <c r="B13" s="10" t="s">
        <v>177</v>
      </c>
      <c r="C13" s="10" t="s">
        <v>162</v>
      </c>
      <c r="D13" s="2">
        <v>3122095198</v>
      </c>
      <c r="E13" s="1">
        <v>71931262</v>
      </c>
    </row>
    <row r="14" spans="1:5" x14ac:dyDescent="0.2">
      <c r="A14" s="9" t="s">
        <v>122</v>
      </c>
      <c r="B14" s="10" t="s">
        <v>179</v>
      </c>
      <c r="C14" s="10" t="s">
        <v>162</v>
      </c>
      <c r="D14" s="2">
        <v>3145925909</v>
      </c>
      <c r="E14" s="1">
        <v>39569440</v>
      </c>
    </row>
    <row r="15" spans="1:5" x14ac:dyDescent="0.2">
      <c r="A15" s="9" t="s">
        <v>129</v>
      </c>
      <c r="B15" s="10" t="s">
        <v>180</v>
      </c>
      <c r="C15" s="10" t="s">
        <v>162</v>
      </c>
      <c r="D15" s="2">
        <v>3183977832</v>
      </c>
      <c r="E15" s="1">
        <v>4577633</v>
      </c>
    </row>
    <row r="16" spans="1:5" ht="30" x14ac:dyDescent="0.2">
      <c r="A16" s="9" t="s">
        <v>130</v>
      </c>
      <c r="B16" s="10" t="s">
        <v>181</v>
      </c>
      <c r="C16" s="10" t="s">
        <v>162</v>
      </c>
      <c r="D16" s="2">
        <v>3222898861</v>
      </c>
      <c r="E16" s="1">
        <v>1093229507</v>
      </c>
    </row>
    <row r="17" spans="1:5" x14ac:dyDescent="0.2">
      <c r="A17" s="9" t="s">
        <v>131</v>
      </c>
      <c r="B17" s="10" t="s">
        <v>182</v>
      </c>
      <c r="C17" s="10" t="s">
        <v>162</v>
      </c>
      <c r="D17" s="2">
        <v>3015180291</v>
      </c>
      <c r="E17" s="1">
        <v>50911444</v>
      </c>
    </row>
    <row r="18" spans="1:5" x14ac:dyDescent="0.2">
      <c r="A18" s="9" t="s">
        <v>133</v>
      </c>
      <c r="B18" s="10" t="s">
        <v>183</v>
      </c>
      <c r="C18" s="10" t="s">
        <v>162</v>
      </c>
      <c r="D18" s="2">
        <v>3102998744</v>
      </c>
      <c r="E18" s="1">
        <v>1093219226</v>
      </c>
    </row>
    <row r="19" spans="1:5" x14ac:dyDescent="0.2">
      <c r="A19" s="9" t="s">
        <v>134</v>
      </c>
      <c r="B19" s="10" t="s">
        <v>184</v>
      </c>
      <c r="C19" s="10" t="s">
        <v>162</v>
      </c>
      <c r="D19" s="2">
        <v>3145795836</v>
      </c>
      <c r="E19" s="1">
        <v>1093228518</v>
      </c>
    </row>
    <row r="20" spans="1:5" x14ac:dyDescent="0.2">
      <c r="A20" s="9" t="s">
        <v>185</v>
      </c>
      <c r="B20" s="10" t="s">
        <v>186</v>
      </c>
      <c r="C20" s="10" t="s">
        <v>162</v>
      </c>
      <c r="D20" s="2">
        <v>3108978328</v>
      </c>
      <c r="E20" s="1">
        <v>1093218715</v>
      </c>
    </row>
    <row r="21" spans="1:5" ht="30" x14ac:dyDescent="0.2">
      <c r="A21" s="9" t="s">
        <v>136</v>
      </c>
      <c r="B21" s="10" t="s">
        <v>187</v>
      </c>
      <c r="C21" s="10" t="s">
        <v>162</v>
      </c>
      <c r="D21" s="3">
        <v>3193696994</v>
      </c>
      <c r="E21" s="1">
        <v>1013623036</v>
      </c>
    </row>
    <row r="22" spans="1:5" x14ac:dyDescent="0.2">
      <c r="A22" s="9" t="s">
        <v>137</v>
      </c>
      <c r="B22" s="10" t="s">
        <v>188</v>
      </c>
      <c r="C22" s="10" t="s">
        <v>162</v>
      </c>
      <c r="D22" s="3">
        <v>3128534295</v>
      </c>
      <c r="E22" s="1">
        <v>1004735917</v>
      </c>
    </row>
    <row r="23" spans="1:5" x14ac:dyDescent="0.2">
      <c r="A23" s="3" t="s">
        <v>142</v>
      </c>
      <c r="B23" s="10" t="s">
        <v>189</v>
      </c>
      <c r="C23" s="10" t="s">
        <v>162</v>
      </c>
      <c r="D23" s="3">
        <v>3216994144</v>
      </c>
      <c r="E23" s="1">
        <v>1093217578</v>
      </c>
    </row>
    <row r="24" spans="1:5" x14ac:dyDescent="0.2">
      <c r="A24" s="3" t="s">
        <v>147</v>
      </c>
      <c r="B24" s="10" t="s">
        <v>190</v>
      </c>
      <c r="C24" s="10" t="s">
        <v>162</v>
      </c>
      <c r="D24" s="3">
        <v>3187030017</v>
      </c>
      <c r="E24" s="1">
        <v>18613750</v>
      </c>
    </row>
    <row r="25" spans="1:5" ht="30" x14ac:dyDescent="0.2">
      <c r="A25" s="3" t="s">
        <v>148</v>
      </c>
      <c r="B25" s="10" t="s">
        <v>192</v>
      </c>
      <c r="C25" s="10" t="s">
        <v>162</v>
      </c>
      <c r="D25" s="3" t="s">
        <v>193</v>
      </c>
      <c r="E25" s="1" t="s">
        <v>191</v>
      </c>
    </row>
    <row r="26" spans="1:5" x14ac:dyDescent="0.2">
      <c r="A26" s="3" t="s">
        <v>149</v>
      </c>
      <c r="B26" s="10" t="s">
        <v>194</v>
      </c>
      <c r="C26" s="10" t="s">
        <v>162</v>
      </c>
      <c r="D26" s="3">
        <v>3188963650</v>
      </c>
      <c r="E26" s="1">
        <v>4579244</v>
      </c>
    </row>
    <row r="27" spans="1:5" ht="30" x14ac:dyDescent="0.2">
      <c r="A27" s="3" t="s">
        <v>101</v>
      </c>
      <c r="B27" s="10" t="s">
        <v>252</v>
      </c>
      <c r="C27" s="10" t="s">
        <v>170</v>
      </c>
      <c r="D27" s="3">
        <v>3247043</v>
      </c>
      <c r="E27" s="1" t="s">
        <v>251</v>
      </c>
    </row>
    <row r="28" spans="1:5" x14ac:dyDescent="0.2">
      <c r="A28" s="3" t="s">
        <v>153</v>
      </c>
      <c r="B28" s="10" t="s">
        <v>196</v>
      </c>
      <c r="C28" s="10" t="s">
        <v>170</v>
      </c>
      <c r="D28" s="3">
        <v>3359171</v>
      </c>
      <c r="E28" s="1" t="s">
        <v>195</v>
      </c>
    </row>
    <row r="29" spans="1:5" x14ac:dyDescent="0.2">
      <c r="A29" s="3" t="s">
        <v>155</v>
      </c>
      <c r="B29" s="10" t="s">
        <v>233</v>
      </c>
      <c r="C29" s="10" t="s">
        <v>170</v>
      </c>
      <c r="D29" s="3">
        <v>3206777517</v>
      </c>
      <c r="E29" s="1" t="s">
        <v>232</v>
      </c>
    </row>
    <row r="30" spans="1:5" x14ac:dyDescent="0.2">
      <c r="A30" s="3" t="s">
        <v>158</v>
      </c>
      <c r="B30" s="10" t="s">
        <v>197</v>
      </c>
      <c r="C30" s="10" t="s">
        <v>162</v>
      </c>
      <c r="D30" s="2" t="s">
        <v>198</v>
      </c>
      <c r="E30" s="1">
        <v>33965242</v>
      </c>
    </row>
    <row r="31" spans="1:5" x14ac:dyDescent="0.2">
      <c r="A31" s="3" t="s">
        <v>157</v>
      </c>
      <c r="B31" s="10" t="s">
        <v>199</v>
      </c>
      <c r="C31" s="10" t="s">
        <v>162</v>
      </c>
      <c r="D31" s="3">
        <v>3127238601</v>
      </c>
      <c r="E31" s="1">
        <v>1093216909</v>
      </c>
    </row>
    <row r="32" spans="1:5" x14ac:dyDescent="0.2">
      <c r="A32" s="3" t="s">
        <v>207</v>
      </c>
      <c r="B32" s="10" t="s">
        <v>254</v>
      </c>
      <c r="C32" s="10" t="s">
        <v>170</v>
      </c>
      <c r="D32" s="3">
        <v>3146828356</v>
      </c>
      <c r="E32" s="1" t="s">
        <v>253</v>
      </c>
    </row>
    <row r="33" spans="1:5" x14ac:dyDescent="0.2">
      <c r="A33" s="3" t="s">
        <v>287</v>
      </c>
      <c r="B33" s="10" t="s">
        <v>303</v>
      </c>
      <c r="C33" s="10" t="s">
        <v>162</v>
      </c>
      <c r="D33" s="2">
        <v>3113145440</v>
      </c>
      <c r="E33" s="1">
        <v>1088000696</v>
      </c>
    </row>
    <row r="34" spans="1:5" x14ac:dyDescent="0.2">
      <c r="A34" s="3" t="s">
        <v>289</v>
      </c>
      <c r="B34" s="10" t="s">
        <v>307</v>
      </c>
      <c r="C34" s="10" t="s">
        <v>170</v>
      </c>
      <c r="D34" s="3">
        <v>3332444</v>
      </c>
      <c r="E34" s="1" t="s">
        <v>306</v>
      </c>
    </row>
    <row r="35" spans="1:5" x14ac:dyDescent="0.2">
      <c r="A35" s="3" t="s">
        <v>298</v>
      </c>
      <c r="B35" s="10" t="s">
        <v>310</v>
      </c>
      <c r="C35" s="10" t="s">
        <v>162</v>
      </c>
      <c r="D35" s="3">
        <v>3176358143</v>
      </c>
      <c r="E35" s="1">
        <v>1093223541</v>
      </c>
    </row>
    <row r="36" spans="1:5" x14ac:dyDescent="0.2">
      <c r="A36" s="3" t="s">
        <v>345</v>
      </c>
      <c r="B36" s="10" t="s">
        <v>346</v>
      </c>
      <c r="C36" s="10" t="s">
        <v>162</v>
      </c>
      <c r="D36" s="3">
        <v>3135540535</v>
      </c>
      <c r="E36" s="1">
        <v>1004996254</v>
      </c>
    </row>
    <row r="37" spans="1:5" x14ac:dyDescent="0.2">
      <c r="A37" s="3" t="s">
        <v>347</v>
      </c>
      <c r="B37" s="10" t="s">
        <v>348</v>
      </c>
      <c r="C37" s="10" t="s">
        <v>162</v>
      </c>
      <c r="D37" s="3">
        <v>3103737716</v>
      </c>
      <c r="E37" s="1" t="s">
        <v>359</v>
      </c>
    </row>
    <row r="38" spans="1:5" ht="30" x14ac:dyDescent="0.2">
      <c r="A38" s="3" t="s">
        <v>351</v>
      </c>
      <c r="B38" s="10" t="s">
        <v>361</v>
      </c>
      <c r="C38" s="10" t="s">
        <v>169</v>
      </c>
      <c r="D38" s="3">
        <v>3116570</v>
      </c>
      <c r="E38" s="1" t="s">
        <v>360</v>
      </c>
    </row>
    <row r="39" spans="1:5" x14ac:dyDescent="0.2">
      <c r="A39" s="3" t="s">
        <v>372</v>
      </c>
      <c r="B39" s="10" t="s">
        <v>373</v>
      </c>
      <c r="C39" s="10" t="s">
        <v>162</v>
      </c>
      <c r="D39" s="3" t="s">
        <v>374</v>
      </c>
      <c r="E39" s="1">
        <v>1004681944</v>
      </c>
    </row>
    <row r="40" spans="1:5" x14ac:dyDescent="0.2">
      <c r="A40" s="10" t="s">
        <v>385</v>
      </c>
      <c r="B40" s="10"/>
      <c r="C40" s="10"/>
      <c r="D40" s="3"/>
      <c r="E40" s="1">
        <v>25172659</v>
      </c>
    </row>
    <row r="41" spans="1:5" x14ac:dyDescent="0.2">
      <c r="A41" s="3" t="s">
        <v>91</v>
      </c>
      <c r="B41" s="11" t="s">
        <v>200</v>
      </c>
      <c r="C41" s="11" t="s">
        <v>162</v>
      </c>
      <c r="D41" s="2" t="s">
        <v>201</v>
      </c>
      <c r="E41" s="1">
        <v>1088270280</v>
      </c>
    </row>
    <row r="42" spans="1:5" ht="30" x14ac:dyDescent="0.2">
      <c r="A42" s="3" t="s">
        <v>92</v>
      </c>
      <c r="B42" s="11" t="s">
        <v>202</v>
      </c>
      <c r="C42" s="11" t="s">
        <v>162</v>
      </c>
      <c r="D42" s="2" t="s">
        <v>203</v>
      </c>
      <c r="E42" s="1">
        <v>10143394</v>
      </c>
    </row>
    <row r="43" spans="1:5" x14ac:dyDescent="0.2">
      <c r="A43" s="3" t="s">
        <v>93</v>
      </c>
      <c r="B43" s="11" t="s">
        <v>204</v>
      </c>
      <c r="C43" s="11" t="s">
        <v>162</v>
      </c>
      <c r="D43" s="2" t="s">
        <v>205</v>
      </c>
      <c r="E43" s="1">
        <v>75096370</v>
      </c>
    </row>
    <row r="44" spans="1:5" x14ac:dyDescent="0.2">
      <c r="A44" s="3" t="s">
        <v>94</v>
      </c>
      <c r="B44" s="11" t="s">
        <v>206</v>
      </c>
      <c r="C44" s="11" t="s">
        <v>170</v>
      </c>
      <c r="D44" s="2" t="s">
        <v>208</v>
      </c>
      <c r="E44" s="1">
        <v>10102218</v>
      </c>
    </row>
    <row r="45" spans="1:5" x14ac:dyDescent="0.2">
      <c r="A45" s="3" t="s">
        <v>96</v>
      </c>
      <c r="B45" s="11" t="s">
        <v>209</v>
      </c>
      <c r="C45" s="11" t="s">
        <v>170</v>
      </c>
      <c r="D45" s="2" t="s">
        <v>210</v>
      </c>
      <c r="E45" s="1">
        <v>42160619</v>
      </c>
    </row>
    <row r="46" spans="1:5" ht="30" x14ac:dyDescent="0.2">
      <c r="A46" s="3" t="s">
        <v>97</v>
      </c>
      <c r="B46" s="11" t="s">
        <v>211</v>
      </c>
      <c r="C46" s="11" t="s">
        <v>170</v>
      </c>
      <c r="D46" s="2">
        <v>3022357</v>
      </c>
      <c r="E46" s="1">
        <v>25162809</v>
      </c>
    </row>
    <row r="47" spans="1:5" x14ac:dyDescent="0.2">
      <c r="A47" s="3" t="s">
        <v>102</v>
      </c>
      <c r="B47" s="11" t="s">
        <v>227</v>
      </c>
      <c r="C47" s="11" t="s">
        <v>169</v>
      </c>
      <c r="D47" s="2">
        <v>3174303867</v>
      </c>
      <c r="E47" s="1">
        <v>18615342</v>
      </c>
    </row>
    <row r="48" spans="1:5" x14ac:dyDescent="0.2">
      <c r="A48" s="3" t="s">
        <v>103</v>
      </c>
      <c r="B48" s="11" t="s">
        <v>228</v>
      </c>
      <c r="C48" s="11" t="s">
        <v>162</v>
      </c>
      <c r="D48" s="2">
        <v>3636171</v>
      </c>
      <c r="E48" s="1">
        <v>1093226620</v>
      </c>
    </row>
    <row r="49" spans="1:5" x14ac:dyDescent="0.2">
      <c r="A49" s="3" t="s">
        <v>107</v>
      </c>
      <c r="B49" s="11" t="s">
        <v>212</v>
      </c>
      <c r="C49" s="11" t="s">
        <v>162</v>
      </c>
      <c r="D49" s="2" t="s">
        <v>213</v>
      </c>
      <c r="E49" s="1">
        <v>10266767</v>
      </c>
    </row>
    <row r="50" spans="1:5" ht="30" x14ac:dyDescent="0.2">
      <c r="A50" s="3" t="s">
        <v>111</v>
      </c>
      <c r="B50" s="11" t="s">
        <v>255</v>
      </c>
      <c r="C50" s="11" t="s">
        <v>170</v>
      </c>
      <c r="D50" s="3">
        <v>3112145057</v>
      </c>
      <c r="E50" s="1">
        <v>1088243884</v>
      </c>
    </row>
    <row r="51" spans="1:5" x14ac:dyDescent="0.2">
      <c r="A51" s="3" t="s">
        <v>113</v>
      </c>
      <c r="B51" s="11" t="s">
        <v>214</v>
      </c>
      <c r="C51" s="11" t="s">
        <v>162</v>
      </c>
      <c r="D51" s="2">
        <v>3144394707</v>
      </c>
      <c r="E51" s="1">
        <v>1088333555</v>
      </c>
    </row>
    <row r="52" spans="1:5" ht="30" x14ac:dyDescent="0.2">
      <c r="A52" s="3" t="s">
        <v>114</v>
      </c>
      <c r="B52" s="11" t="s">
        <v>256</v>
      </c>
      <c r="C52" s="11" t="s">
        <v>170</v>
      </c>
      <c r="D52" s="2">
        <v>3012502096</v>
      </c>
      <c r="E52" s="1">
        <v>1093230346</v>
      </c>
    </row>
    <row r="53" spans="1:5" x14ac:dyDescent="0.2">
      <c r="A53" s="3" t="s">
        <v>115</v>
      </c>
      <c r="B53" s="11" t="s">
        <v>257</v>
      </c>
      <c r="C53" s="11" t="s">
        <v>162</v>
      </c>
      <c r="D53" s="2">
        <v>3217658936</v>
      </c>
      <c r="E53" s="1">
        <v>33966556</v>
      </c>
    </row>
    <row r="54" spans="1:5" x14ac:dyDescent="0.2">
      <c r="A54" s="3" t="s">
        <v>117</v>
      </c>
      <c r="B54" s="11" t="s">
        <v>215</v>
      </c>
      <c r="C54" s="11" t="s">
        <v>162</v>
      </c>
      <c r="D54" s="2">
        <v>3104245226</v>
      </c>
      <c r="E54" s="1">
        <v>1087488115</v>
      </c>
    </row>
    <row r="55" spans="1:5" x14ac:dyDescent="0.2">
      <c r="A55" s="3" t="s">
        <v>118</v>
      </c>
      <c r="B55" s="11" t="s">
        <v>216</v>
      </c>
      <c r="C55" s="11" t="s">
        <v>162</v>
      </c>
      <c r="D55" s="2">
        <v>3104071390</v>
      </c>
      <c r="E55" s="1">
        <v>1093226422</v>
      </c>
    </row>
    <row r="56" spans="1:5" ht="30" x14ac:dyDescent="0.2">
      <c r="A56" s="9" t="s">
        <v>119</v>
      </c>
      <c r="B56" s="11" t="s">
        <v>217</v>
      </c>
      <c r="C56" s="11" t="s">
        <v>162</v>
      </c>
      <c r="D56" s="2">
        <v>3136551838</v>
      </c>
      <c r="E56" s="1">
        <v>1093228036</v>
      </c>
    </row>
    <row r="57" spans="1:5" x14ac:dyDescent="0.2">
      <c r="A57" s="3" t="s">
        <v>123</v>
      </c>
      <c r="B57" s="11" t="s">
        <v>218</v>
      </c>
      <c r="C57" s="11" t="s">
        <v>162</v>
      </c>
      <c r="D57" s="2">
        <v>3218807069</v>
      </c>
      <c r="E57" s="1">
        <v>1093221795</v>
      </c>
    </row>
    <row r="58" spans="1:5" x14ac:dyDescent="0.2">
      <c r="A58" s="3" t="s">
        <v>124</v>
      </c>
      <c r="B58" s="11" t="s">
        <v>219</v>
      </c>
      <c r="C58" s="11" t="s">
        <v>162</v>
      </c>
      <c r="D58" s="2">
        <v>3122952393</v>
      </c>
      <c r="E58" s="1">
        <v>1093223850</v>
      </c>
    </row>
    <row r="59" spans="1:5" x14ac:dyDescent="0.2">
      <c r="A59" s="3" t="s">
        <v>125</v>
      </c>
      <c r="B59" s="11" t="s">
        <v>220</v>
      </c>
      <c r="C59" s="11" t="s">
        <v>170</v>
      </c>
      <c r="D59" s="2">
        <v>3207213072</v>
      </c>
      <c r="E59" s="1">
        <v>1093222416</v>
      </c>
    </row>
    <row r="60" spans="1:5" x14ac:dyDescent="0.2">
      <c r="A60" s="3" t="s">
        <v>126</v>
      </c>
      <c r="B60" s="11" t="s">
        <v>221</v>
      </c>
      <c r="C60" s="11" t="s">
        <v>162</v>
      </c>
      <c r="D60" s="2">
        <v>3105906226</v>
      </c>
      <c r="E60" s="1">
        <v>1093212778</v>
      </c>
    </row>
    <row r="61" spans="1:5" x14ac:dyDescent="0.2">
      <c r="A61" s="3" t="s">
        <v>127</v>
      </c>
      <c r="B61" s="11" t="s">
        <v>222</v>
      </c>
      <c r="C61" s="11" t="s">
        <v>162</v>
      </c>
      <c r="D61" s="2">
        <v>3148660336</v>
      </c>
      <c r="E61" s="1">
        <v>1093214417</v>
      </c>
    </row>
    <row r="62" spans="1:5" x14ac:dyDescent="0.2">
      <c r="A62" s="3" t="s">
        <v>132</v>
      </c>
      <c r="B62" s="11" t="s">
        <v>223</v>
      </c>
      <c r="C62" s="11" t="s">
        <v>162</v>
      </c>
      <c r="D62" s="2">
        <v>3208005976</v>
      </c>
      <c r="E62" s="1" t="s">
        <v>224</v>
      </c>
    </row>
    <row r="63" spans="1:5" ht="30" x14ac:dyDescent="0.2">
      <c r="A63" s="3" t="s">
        <v>135</v>
      </c>
      <c r="B63" s="11" t="s">
        <v>225</v>
      </c>
      <c r="C63" s="11" t="s">
        <v>170</v>
      </c>
      <c r="D63" s="2">
        <v>3541126</v>
      </c>
      <c r="E63" s="1">
        <v>1093222863</v>
      </c>
    </row>
    <row r="64" spans="1:5" x14ac:dyDescent="0.2">
      <c r="A64" s="3" t="s">
        <v>138</v>
      </c>
      <c r="B64" s="11" t="s">
        <v>258</v>
      </c>
      <c r="C64" s="11" t="s">
        <v>162</v>
      </c>
      <c r="D64" s="2">
        <v>3235830207</v>
      </c>
      <c r="E64" s="1">
        <v>10024828</v>
      </c>
    </row>
    <row r="65" spans="1:5" x14ac:dyDescent="0.2">
      <c r="A65" s="3" t="s">
        <v>139</v>
      </c>
      <c r="B65" s="11" t="s">
        <v>259</v>
      </c>
      <c r="C65" s="11" t="s">
        <v>162</v>
      </c>
      <c r="D65" s="2">
        <v>3305095</v>
      </c>
      <c r="E65" s="1">
        <v>1093218955</v>
      </c>
    </row>
    <row r="66" spans="1:5" x14ac:dyDescent="0.2">
      <c r="A66" s="3" t="s">
        <v>146</v>
      </c>
      <c r="B66" s="11" t="s">
        <v>226</v>
      </c>
      <c r="C66" s="11" t="s">
        <v>162</v>
      </c>
      <c r="D66" s="2">
        <v>3122967201</v>
      </c>
      <c r="E66" s="1" t="s">
        <v>285</v>
      </c>
    </row>
    <row r="67" spans="1:5" x14ac:dyDescent="0.2">
      <c r="A67" s="3" t="s">
        <v>284</v>
      </c>
      <c r="B67" s="11" t="s">
        <v>286</v>
      </c>
      <c r="C67" s="11" t="s">
        <v>162</v>
      </c>
      <c r="D67" s="2">
        <v>3281433</v>
      </c>
      <c r="E67" s="1">
        <v>1053782894</v>
      </c>
    </row>
    <row r="68" spans="1:5" x14ac:dyDescent="0.2">
      <c r="A68" s="3" t="s">
        <v>291</v>
      </c>
      <c r="B68" s="11" t="s">
        <v>312</v>
      </c>
      <c r="C68" s="11" t="s">
        <v>162</v>
      </c>
      <c r="D68" s="2">
        <v>3128666880</v>
      </c>
      <c r="E68" s="1">
        <v>18616871</v>
      </c>
    </row>
    <row r="69" spans="1:5" x14ac:dyDescent="0.2">
      <c r="A69" s="3" t="s">
        <v>295</v>
      </c>
      <c r="B69" s="11" t="s">
        <v>315</v>
      </c>
      <c r="C69" s="11" t="s">
        <v>162</v>
      </c>
      <c r="D69" s="2">
        <v>3647149</v>
      </c>
      <c r="E69" s="1">
        <v>1077869326</v>
      </c>
    </row>
    <row r="70" spans="1:5" x14ac:dyDescent="0.2">
      <c r="A70" s="3" t="s">
        <v>300</v>
      </c>
      <c r="B70" s="11" t="s">
        <v>318</v>
      </c>
      <c r="C70" s="11" t="s">
        <v>162</v>
      </c>
      <c r="D70" s="2">
        <v>3175639723</v>
      </c>
      <c r="E70" s="1">
        <v>1093223188</v>
      </c>
    </row>
    <row r="71" spans="1:5" x14ac:dyDescent="0.2">
      <c r="A71" s="10" t="s">
        <v>350</v>
      </c>
      <c r="B71" s="11" t="s">
        <v>362</v>
      </c>
      <c r="C71" s="11" t="s">
        <v>162</v>
      </c>
      <c r="D71" s="2">
        <v>3147316065</v>
      </c>
      <c r="E71" s="1" t="s">
        <v>234</v>
      </c>
    </row>
    <row r="72" spans="1:5" x14ac:dyDescent="0.2">
      <c r="A72" s="3" t="s">
        <v>109</v>
      </c>
      <c r="B72" s="11" t="s">
        <v>235</v>
      </c>
      <c r="C72" s="11" t="s">
        <v>162</v>
      </c>
      <c r="D72" s="2">
        <v>3641840</v>
      </c>
      <c r="E72" s="1" t="s">
        <v>264</v>
      </c>
    </row>
    <row r="73" spans="1:5" ht="30" x14ac:dyDescent="0.2">
      <c r="A73" s="3" t="s">
        <v>110</v>
      </c>
      <c r="B73" s="11" t="s">
        <v>265</v>
      </c>
      <c r="C73" s="11" t="s">
        <v>170</v>
      </c>
      <c r="D73" s="2">
        <v>3206402253</v>
      </c>
      <c r="E73" s="1" t="s">
        <v>236</v>
      </c>
    </row>
    <row r="74" spans="1:5" x14ac:dyDescent="0.2">
      <c r="A74" s="3" t="s">
        <v>150</v>
      </c>
      <c r="B74" s="11" t="s">
        <v>237</v>
      </c>
      <c r="C74" s="11" t="s">
        <v>238</v>
      </c>
      <c r="D74" s="2">
        <v>2806888</v>
      </c>
      <c r="E74" s="1" t="s">
        <v>260</v>
      </c>
    </row>
    <row r="75" spans="1:5" x14ac:dyDescent="0.2">
      <c r="A75" s="3" t="s">
        <v>151</v>
      </c>
      <c r="B75" s="11" t="s">
        <v>261</v>
      </c>
      <c r="C75" s="11" t="s">
        <v>169</v>
      </c>
      <c r="D75" s="2">
        <v>3515470</v>
      </c>
      <c r="E75" s="1" t="s">
        <v>262</v>
      </c>
    </row>
    <row r="76" spans="1:5" x14ac:dyDescent="0.2">
      <c r="A76" s="3" t="s">
        <v>152</v>
      </c>
      <c r="B76" s="11" t="s">
        <v>263</v>
      </c>
      <c r="C76" s="11" t="s">
        <v>162</v>
      </c>
      <c r="D76" s="2">
        <v>3642216</v>
      </c>
      <c r="E76" s="1" t="s">
        <v>239</v>
      </c>
    </row>
    <row r="77" spans="1:5" x14ac:dyDescent="0.2">
      <c r="A77" s="3" t="s">
        <v>154</v>
      </c>
      <c r="B77" s="11" t="s">
        <v>240</v>
      </c>
      <c r="C77" s="11" t="s">
        <v>170</v>
      </c>
      <c r="D77" s="2">
        <v>3344129</v>
      </c>
      <c r="E77" s="1" t="s">
        <v>241</v>
      </c>
    </row>
    <row r="78" spans="1:5" x14ac:dyDescent="0.2">
      <c r="A78" s="3" t="s">
        <v>156</v>
      </c>
      <c r="B78" s="11" t="s">
        <v>242</v>
      </c>
      <c r="C78" s="11" t="s">
        <v>170</v>
      </c>
      <c r="D78" s="2">
        <v>3157837236</v>
      </c>
      <c r="E78" s="1" t="s">
        <v>244</v>
      </c>
    </row>
    <row r="79" spans="1:5" x14ac:dyDescent="0.2">
      <c r="A79" s="3" t="s">
        <v>159</v>
      </c>
      <c r="B79" s="11" t="s">
        <v>245</v>
      </c>
      <c r="C79" s="11" t="s">
        <v>170</v>
      </c>
      <c r="D79" s="2">
        <v>3115969</v>
      </c>
      <c r="E79" s="1" t="s">
        <v>321</v>
      </c>
    </row>
    <row r="80" spans="1:5" x14ac:dyDescent="0.2">
      <c r="A80" s="3" t="s">
        <v>288</v>
      </c>
      <c r="B80" s="11" t="s">
        <v>363</v>
      </c>
      <c r="C80" s="11" t="s">
        <v>364</v>
      </c>
      <c r="D80" s="2">
        <v>3701170</v>
      </c>
      <c r="E80" s="1" t="s">
        <v>324</v>
      </c>
    </row>
    <row r="81" spans="1:5" x14ac:dyDescent="0.2">
      <c r="A81" s="3" t="s">
        <v>297</v>
      </c>
      <c r="B81" s="11" t="s">
        <v>325</v>
      </c>
      <c r="C81" s="11" t="s">
        <v>169</v>
      </c>
      <c r="D81" s="2">
        <v>3122727927</v>
      </c>
      <c r="E81" s="1">
        <v>18615076</v>
      </c>
    </row>
    <row r="82" spans="1:5" x14ac:dyDescent="0.2">
      <c r="A82" s="3" t="s">
        <v>376</v>
      </c>
      <c r="B82" s="11" t="s">
        <v>381</v>
      </c>
      <c r="C82" s="11" t="s">
        <v>162</v>
      </c>
      <c r="D82" s="2">
        <v>3641388</v>
      </c>
      <c r="E82" s="1" t="s">
        <v>378</v>
      </c>
    </row>
    <row r="83" spans="1:5" x14ac:dyDescent="0.2">
      <c r="A83" s="3" t="s">
        <v>377</v>
      </c>
      <c r="B83" s="11" t="s">
        <v>382</v>
      </c>
      <c r="C83" s="11" t="s">
        <v>170</v>
      </c>
      <c r="D83" s="2">
        <v>3445114</v>
      </c>
      <c r="E83" s="1">
        <v>18596414</v>
      </c>
    </row>
    <row r="84" spans="1:5" x14ac:dyDescent="0.2">
      <c r="A84" s="3" t="s">
        <v>112</v>
      </c>
      <c r="B84" s="11" t="s">
        <v>246</v>
      </c>
      <c r="C84" s="11" t="s">
        <v>162</v>
      </c>
      <c r="D84" s="2" t="s">
        <v>247</v>
      </c>
      <c r="E84" s="1">
        <v>1093221015</v>
      </c>
    </row>
    <row r="85" spans="1:5" x14ac:dyDescent="0.2">
      <c r="A85" s="3" t="s">
        <v>120</v>
      </c>
      <c r="B85" s="11" t="s">
        <v>248</v>
      </c>
      <c r="C85" s="11" t="s">
        <v>162</v>
      </c>
      <c r="D85" s="2">
        <v>3187678958</v>
      </c>
      <c r="E85" s="7">
        <v>1056302233</v>
      </c>
    </row>
    <row r="86" spans="1:5" x14ac:dyDescent="0.2">
      <c r="A86" s="3" t="s">
        <v>352</v>
      </c>
      <c r="B86" s="11" t="s">
        <v>365</v>
      </c>
      <c r="C86" s="11" t="s">
        <v>366</v>
      </c>
      <c r="D86" s="2">
        <v>3216037807</v>
      </c>
      <c r="E86" s="1" t="s">
        <v>144</v>
      </c>
    </row>
    <row r="87" spans="1:5" x14ac:dyDescent="0.2">
      <c r="A87" s="3" t="s">
        <v>143</v>
      </c>
      <c r="B87" s="11" t="s">
        <v>145</v>
      </c>
      <c r="C87" s="11" t="s">
        <v>169</v>
      </c>
      <c r="D87" s="2">
        <v>3163563962</v>
      </c>
      <c r="E87" s="1" t="s">
        <v>367</v>
      </c>
    </row>
    <row r="88" spans="1:5" x14ac:dyDescent="0.2">
      <c r="A88" s="3" t="s">
        <v>292</v>
      </c>
      <c r="B88" s="11" t="s">
        <v>368</v>
      </c>
      <c r="C88" s="11" t="s">
        <v>170</v>
      </c>
      <c r="D88" s="2">
        <v>3178329370</v>
      </c>
      <c r="E88" s="1" t="s">
        <v>337</v>
      </c>
    </row>
    <row r="89" spans="1:5" x14ac:dyDescent="0.2">
      <c r="A89" s="3" t="s">
        <v>296</v>
      </c>
      <c r="B89" s="11" t="s">
        <v>338</v>
      </c>
      <c r="C89" s="11" t="s">
        <v>170</v>
      </c>
      <c r="D89" s="2">
        <v>3202108232</v>
      </c>
      <c r="E89" s="1">
        <v>18616135</v>
      </c>
    </row>
    <row r="90" spans="1:5" x14ac:dyDescent="0.2">
      <c r="A90" s="3" t="s">
        <v>302</v>
      </c>
      <c r="B90" s="11" t="s">
        <v>340</v>
      </c>
      <c r="C90" s="11" t="s">
        <v>162</v>
      </c>
      <c r="D90" s="2">
        <v>3661770</v>
      </c>
      <c r="E90" s="1" t="s">
        <v>369</v>
      </c>
    </row>
    <row r="91" spans="1:5" x14ac:dyDescent="0.2">
      <c r="A91" s="3" t="s">
        <v>349</v>
      </c>
      <c r="B91" s="11" t="s">
        <v>370</v>
      </c>
      <c r="C91" s="11" t="s">
        <v>170</v>
      </c>
      <c r="D91" s="2">
        <v>3402341</v>
      </c>
      <c r="E91" s="1" t="s">
        <v>354</v>
      </c>
    </row>
    <row r="92" spans="1:5" x14ac:dyDescent="0.2">
      <c r="A92" s="6" t="s">
        <v>353</v>
      </c>
      <c r="B92" s="11" t="s">
        <v>383</v>
      </c>
      <c r="C92" s="11" t="s">
        <v>170</v>
      </c>
      <c r="D92" s="2">
        <v>3402341</v>
      </c>
      <c r="E92" s="1" t="s">
        <v>356</v>
      </c>
    </row>
    <row r="93" spans="1:5" x14ac:dyDescent="0.2">
      <c r="A93" s="3" t="s">
        <v>355</v>
      </c>
      <c r="B93" s="11" t="s">
        <v>371</v>
      </c>
      <c r="C93" s="11" t="s">
        <v>162</v>
      </c>
      <c r="D93" s="2">
        <v>3206986043</v>
      </c>
      <c r="E93" s="12" t="s">
        <v>358</v>
      </c>
    </row>
    <row r="94" spans="1:5" ht="30" x14ac:dyDescent="0.2">
      <c r="A94" s="3" t="s">
        <v>357</v>
      </c>
      <c r="B94" s="11" t="s">
        <v>384</v>
      </c>
      <c r="C94" s="11" t="s">
        <v>167</v>
      </c>
      <c r="D94" s="2">
        <v>4672735</v>
      </c>
      <c r="E94" s="1">
        <v>18616135</v>
      </c>
    </row>
    <row r="95" spans="1:5" x14ac:dyDescent="0.2">
      <c r="A95" s="3" t="s">
        <v>302</v>
      </c>
      <c r="B95" s="11" t="s">
        <v>340</v>
      </c>
      <c r="C95" s="11" t="s">
        <v>162</v>
      </c>
      <c r="D95" s="2">
        <v>3661770</v>
      </c>
      <c r="E95" s="1" t="s">
        <v>380</v>
      </c>
    </row>
    <row r="96" spans="1:5" x14ac:dyDescent="0.2">
      <c r="A96" s="3" t="s">
        <v>379</v>
      </c>
      <c r="B96" s="11"/>
      <c r="C96" s="11"/>
      <c r="D96" s="2"/>
      <c r="E96" s="3" t="s">
        <v>328</v>
      </c>
    </row>
    <row r="97" spans="1:5" x14ac:dyDescent="0.2">
      <c r="A97" s="3" t="s">
        <v>290</v>
      </c>
      <c r="B97" s="11" t="s">
        <v>329</v>
      </c>
      <c r="C97" s="11" t="s">
        <v>170</v>
      </c>
      <c r="D97" s="2">
        <v>3122863388</v>
      </c>
      <c r="E97" s="3">
        <v>75067418</v>
      </c>
    </row>
    <row r="98" spans="1:5" x14ac:dyDescent="0.2">
      <c r="A98" s="3" t="s">
        <v>299</v>
      </c>
      <c r="B98" s="7" t="s">
        <v>334</v>
      </c>
      <c r="C98" s="11" t="s">
        <v>170</v>
      </c>
      <c r="D98" s="2">
        <v>3127556701</v>
      </c>
      <c r="E98" s="7">
        <v>1093223658</v>
      </c>
    </row>
    <row r="99" spans="1:5" x14ac:dyDescent="0.2">
      <c r="A99" s="3" t="s">
        <v>301</v>
      </c>
      <c r="B99" s="7" t="s">
        <v>331</v>
      </c>
      <c r="C99" s="7" t="s">
        <v>162</v>
      </c>
      <c r="D99" s="2">
        <v>3218624841</v>
      </c>
      <c r="E99" s="7">
        <v>1093223658</v>
      </c>
    </row>
    <row r="100" spans="1:5" x14ac:dyDescent="0.2">
      <c r="A100" s="3" t="s">
        <v>375</v>
      </c>
      <c r="B100" s="7" t="s">
        <v>331</v>
      </c>
      <c r="C100" s="7" t="s">
        <v>162</v>
      </c>
      <c r="D100" s="2">
        <v>3218624841</v>
      </c>
      <c r="E100" s="1" t="s">
        <v>266</v>
      </c>
    </row>
    <row r="101" spans="1:5" ht="30" x14ac:dyDescent="0.2">
      <c r="A101" s="3" t="s">
        <v>110</v>
      </c>
      <c r="B101" s="11" t="s">
        <v>265</v>
      </c>
      <c r="C101" s="11" t="s">
        <v>170</v>
      </c>
      <c r="D101" s="2"/>
      <c r="E101" s="1">
        <v>7561117</v>
      </c>
    </row>
    <row r="102" spans="1:5" x14ac:dyDescent="0.2">
      <c r="A102" s="3" t="s">
        <v>141</v>
      </c>
      <c r="B102" s="11" t="s">
        <v>249</v>
      </c>
      <c r="C102" s="11" t="s">
        <v>169</v>
      </c>
      <c r="D102" s="2" t="s">
        <v>250</v>
      </c>
    </row>
  </sheetData>
  <autoFilter ref="A1:D102" xr:uid="{E722DCCE-7595-4E8D-86FD-9053D7B909EE}"/>
  <mergeCells count="5">
    <mergeCell ref="B1:B2"/>
    <mergeCell ref="A1:A2"/>
    <mergeCell ref="C1:C2"/>
    <mergeCell ref="D1:D2"/>
    <mergeCell ref="E1:E2"/>
  </mergeCells>
  <pageMargins left="0.7" right="0.7" top="0.75" bottom="0.75" header="0.3" footer="0.3"/>
  <pageSetup orientation="portrait" horizontalDpi="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845DEC05-0FA2-4D0C-9EEE-386DB4815957}">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10</vt:i4>
      </vt:variant>
    </vt:vector>
  </HeadingPairs>
  <TitlesOfParts>
    <vt:vector size="15" baseType="lpstr">
      <vt:lpstr>MATRIZ 2025</vt:lpstr>
      <vt:lpstr>TOTALIZACIÓN FEB</vt:lpstr>
      <vt:lpstr>TOTALIZACIÓN MAYO</vt:lpstr>
      <vt:lpstr>CONTROL POLITICO MAYO</vt:lpstr>
      <vt:lpstr>DATOS PERSONALES CONTRATISTAS</vt:lpstr>
      <vt:lpstr>'MATRIZ 2025'!_Hlk189126051</vt:lpstr>
      <vt:lpstr>'MATRIZ 2025'!_Hlk190427636</vt:lpstr>
      <vt:lpstr>'MATRIZ 2025'!_Hlk190794719</vt:lpstr>
      <vt:lpstr>'MATRIZ 2025'!_Hlk191031554</vt:lpstr>
      <vt:lpstr>'MATRIZ 2025'!_Hlk191992281</vt:lpstr>
      <vt:lpstr>'MATRIZ 2025'!_Hlk200630919</vt:lpstr>
      <vt:lpstr>'MATRIZ 2025'!_Hlk202773037</vt:lpstr>
      <vt:lpstr>'MATRIZ 2025'!_Hlk210309028</vt:lpstr>
      <vt:lpstr>'MATRIZ 2025'!_Hlk216252654</vt:lpstr>
      <vt:lpstr>'MATRIZ 2025'!_Hlk62223808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empo</dc:creator>
  <cp:lastModifiedBy>Auxiliar de Contratación</cp:lastModifiedBy>
  <cp:lastPrinted>2025-08-20T20:50:56Z</cp:lastPrinted>
  <dcterms:created xsi:type="dcterms:W3CDTF">2020-05-04T16:43:13Z</dcterms:created>
  <dcterms:modified xsi:type="dcterms:W3CDTF">2026-03-26T13:52:00Z</dcterms:modified>
</cp:coreProperties>
</file>